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C\Desktop\"/>
    </mc:Choice>
  </mc:AlternateContent>
  <xr:revisionPtr revIDLastSave="0" documentId="13_ncr:1_{1EB56ECB-B753-4266-B8DC-7473B557A3CA}" xr6:coauthVersionLast="47" xr6:coauthVersionMax="47" xr10:uidLastSave="{00000000-0000-0000-0000-000000000000}"/>
  <bookViews>
    <workbookView xWindow="-120" yWindow="-120" windowWidth="29040" windowHeight="15720" xr2:uid="{13DFC787-260A-4E25-A9A6-5D9E7554D081}"/>
  </bookViews>
  <sheets>
    <sheet name="Indices" sheetId="12" r:id="rId1"/>
    <sheet name="Top 5" sheetId="4" r:id="rId2"/>
    <sheet name="Bullient " sheetId="16" r:id="rId3"/>
    <sheet name="Not trading" sheetId="18" r:id="rId4"/>
    <sheet name="OTC" sheetId="15" r:id="rId5"/>
    <sheet name="Non Iraqis" sheetId="20" r:id="rId6"/>
    <sheet name="Non OTC" sheetId="22" r:id="rId7"/>
    <sheet name="Bonds" sheetId="21" r:id="rId8"/>
    <sheet name="Not Trading Bonds" sheetId="9" r:id="rId9"/>
    <sheet name="Suspend" sheetId="10" r:id="rId10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0" i="22" l="1"/>
  <c r="F9" i="22"/>
  <c r="F10" i="22" s="1"/>
  <c r="E9" i="22"/>
  <c r="D9" i="22"/>
  <c r="D10" i="22" s="1"/>
  <c r="F23" i="20"/>
  <c r="F24" i="20" s="1"/>
  <c r="E23" i="20"/>
  <c r="E24" i="20" s="1"/>
  <c r="D23" i="20"/>
  <c r="D24" i="20" s="1"/>
  <c r="F14" i="20"/>
  <c r="E14" i="20"/>
  <c r="D14" i="20"/>
  <c r="F11" i="20"/>
  <c r="F15" i="20" s="1"/>
  <c r="E11" i="20"/>
  <c r="E15" i="20" s="1"/>
  <c r="D11" i="20"/>
  <c r="M88" i="16"/>
  <c r="N88" i="16"/>
  <c r="L88" i="16"/>
  <c r="M87" i="16"/>
  <c r="N87" i="16"/>
  <c r="L87" i="16"/>
  <c r="M64" i="16"/>
  <c r="N64" i="16"/>
  <c r="L64" i="16"/>
  <c r="L17" i="16"/>
  <c r="M17" i="16"/>
  <c r="N17" i="16"/>
  <c r="L57" i="16"/>
  <c r="M57" i="16"/>
  <c r="N57" i="16"/>
  <c r="I9" i="15"/>
  <c r="I10" i="15" s="1"/>
  <c r="H9" i="15"/>
  <c r="H10" i="15" s="1"/>
  <c r="G9" i="15"/>
  <c r="G10" i="15" s="1"/>
  <c r="D15" i="20" l="1"/>
  <c r="L41" i="16"/>
  <c r="M41" i="16"/>
  <c r="N41" i="16"/>
  <c r="L50" i="16"/>
  <c r="M50" i="16"/>
  <c r="N50" i="16"/>
  <c r="L46" i="16"/>
  <c r="M46" i="16"/>
  <c r="N46" i="16"/>
  <c r="L63" i="16"/>
  <c r="M63" i="16"/>
  <c r="N63" i="16"/>
  <c r="L31" i="16"/>
  <c r="M31" i="16"/>
  <c r="N31" i="16"/>
  <c r="L78" i="16"/>
  <c r="M78" i="16"/>
  <c r="N78" i="16"/>
  <c r="L60" i="16"/>
  <c r="M60" i="16"/>
  <c r="N60" i="16"/>
  <c r="L82" i="16"/>
  <c r="M82" i="16"/>
  <c r="N82" i="16"/>
  <c r="L86" i="16"/>
  <c r="M86" i="16"/>
  <c r="N86" i="16"/>
  <c r="L69" i="16"/>
  <c r="M69" i="16"/>
  <c r="N69" i="16"/>
  <c r="L72" i="16"/>
  <c r="M72" i="16"/>
  <c r="N72" i="16"/>
  <c r="L24" i="16"/>
  <c r="M24" i="16"/>
  <c r="N24" i="16"/>
  <c r="L21" i="16"/>
  <c r="M21" i="16"/>
  <c r="N21" i="16"/>
  <c r="J10" i="12"/>
  <c r="E10" i="12"/>
  <c r="M51" i="16" l="1"/>
  <c r="D6" i="12" s="1"/>
  <c r="N51" i="16"/>
  <c r="I6" i="12" s="1"/>
  <c r="L51" i="16"/>
  <c r="N6" i="12" s="1"/>
  <c r="E11" i="12"/>
  <c r="J11" i="12"/>
</calcChain>
</file>

<file path=xl/sharedStrings.xml><?xml version="1.0" encoding="utf-8"?>
<sst xmlns="http://schemas.openxmlformats.org/spreadsheetml/2006/main" count="588" uniqueCount="347">
  <si>
    <t>Iraq Stock Exchange</t>
  </si>
  <si>
    <t>ISX Index 60</t>
  </si>
  <si>
    <t xml:space="preserve">Previous ISX Index60  </t>
  </si>
  <si>
    <t>Change %</t>
  </si>
  <si>
    <t>Change</t>
  </si>
  <si>
    <t>ISX Index 15</t>
  </si>
  <si>
    <t xml:space="preserve">Previous ISX Index15  </t>
  </si>
  <si>
    <t>Traded Value</t>
  </si>
  <si>
    <t>Traders</t>
  </si>
  <si>
    <t>Listed Companies</t>
  </si>
  <si>
    <t>General Assembly Co.</t>
  </si>
  <si>
    <t>Suspended Co.</t>
  </si>
  <si>
    <t>Al-Alwiya P.O . 3607    Mobile: 07711211522 - 07270094594 - 07834000034    E-mail: info-isx@isx-iq.net   Web site:www.isx-iq.net</t>
  </si>
  <si>
    <t>Gainers</t>
  </si>
  <si>
    <t>Losers</t>
  </si>
  <si>
    <t>Company Name</t>
  </si>
  <si>
    <t>Closing Price</t>
  </si>
  <si>
    <t>Change (%)</t>
  </si>
  <si>
    <t>Traded Volume</t>
  </si>
  <si>
    <t>Closing  Price</t>
  </si>
  <si>
    <t>Code</t>
  </si>
  <si>
    <t>opening Price</t>
  </si>
  <si>
    <t xml:space="preserve">highest price </t>
  </si>
  <si>
    <t>lowest price</t>
  </si>
  <si>
    <t>Average price</t>
  </si>
  <si>
    <t>Prev Average price</t>
  </si>
  <si>
    <t>prev closing price</t>
  </si>
  <si>
    <t>change   (%)</t>
  </si>
  <si>
    <t>No.of Trades</t>
  </si>
  <si>
    <t>Banks Sector</t>
  </si>
  <si>
    <t>Telecommunication Sector</t>
  </si>
  <si>
    <t>Hotels Sector</t>
  </si>
  <si>
    <t>Total Of Regular</t>
  </si>
  <si>
    <t>Al-Ameen Estate Investment</t>
  </si>
  <si>
    <t>SAEI</t>
  </si>
  <si>
    <t>Fallujah for construction Materials</t>
  </si>
  <si>
    <t>IFCM</t>
  </si>
  <si>
    <t>IHFI</t>
  </si>
  <si>
    <t>The Light Industries</t>
  </si>
  <si>
    <t>ITLI</t>
  </si>
  <si>
    <t>Grand Total</t>
  </si>
  <si>
    <t>Company Names</t>
  </si>
  <si>
    <t>SIGT</t>
  </si>
  <si>
    <t>AMAP</t>
  </si>
  <si>
    <t>Al-Warka Bank</t>
  </si>
  <si>
    <t>BWAI</t>
  </si>
  <si>
    <t xml:space="preserve"> Previous Average price</t>
  </si>
  <si>
    <t xml:space="preserve">Not Trading Bonds Bulletin </t>
  </si>
  <si>
    <t>Bond type</t>
  </si>
  <si>
    <t>Publish type</t>
  </si>
  <si>
    <t>last trading price</t>
  </si>
  <si>
    <t xml:space="preserve">immortilize date </t>
  </si>
  <si>
    <t>First</t>
  </si>
  <si>
    <t>CB20</t>
  </si>
  <si>
    <t>19/12/2025</t>
  </si>
  <si>
    <t>ــــــــــــــــ</t>
  </si>
  <si>
    <t>CB30</t>
  </si>
  <si>
    <t>Second</t>
  </si>
  <si>
    <t>CB35</t>
  </si>
  <si>
    <t>CB40</t>
  </si>
  <si>
    <t>Third</t>
  </si>
  <si>
    <t>CB45</t>
  </si>
  <si>
    <t>CB50</t>
  </si>
  <si>
    <t xml:space="preserve">                 Iraq Stock Exchange Suspended Companies   </t>
  </si>
  <si>
    <t>North Bank (BNOR)</t>
  </si>
  <si>
    <t>31/10/2022</t>
  </si>
  <si>
    <t>The trading suspended by ISC decision  at closing price (0.070) ID.</t>
  </si>
  <si>
    <t xml:space="preserve">Zain Al-Iraq Islamic Bank </t>
  </si>
  <si>
    <t>The trading suspended by ISC decision  at closing price (0.340) ID. Because the bank under guardianship</t>
  </si>
  <si>
    <t>Bain Al-Nahrain Financial Investment(VMES)</t>
  </si>
  <si>
    <t xml:space="preserve">The trading suspended by ISC decision  at closing price (0.900) ID. </t>
  </si>
  <si>
    <t>Al-Zawraa for Finanical Investment(VZAF)</t>
  </si>
  <si>
    <t xml:space="preserve">The trading suspended by ISC decision  at closing price (0.180) ID. </t>
  </si>
  <si>
    <t>Alkhair for financial Investment(VKHF)</t>
  </si>
  <si>
    <t xml:space="preserve">The trading suspended by ISC decision  at closing price (0.220) ID. </t>
  </si>
  <si>
    <t>Babylon Bank (BBAY)</t>
  </si>
  <si>
    <t>The trading suspended by ISC decision  at closing price (0.060) ID.</t>
  </si>
  <si>
    <t>ISX top ganing and losing companies</t>
  </si>
  <si>
    <t>The most active companies in term of traded volume and value</t>
  </si>
  <si>
    <t>Traded Volume and OTC</t>
  </si>
  <si>
    <t>Traded Value and OTC</t>
  </si>
  <si>
    <t>OTC</t>
  </si>
  <si>
    <t>Suspended Companies</t>
  </si>
  <si>
    <t>Higher Companies</t>
  </si>
  <si>
    <t>Lower Companies</t>
  </si>
  <si>
    <t>Traded Listed Companies</t>
  </si>
  <si>
    <t>Non Traded listed</t>
  </si>
  <si>
    <t>Total of Undisclosed</t>
  </si>
  <si>
    <t>Al-Sanam Islamic Bank</t>
  </si>
  <si>
    <t>BSAN</t>
  </si>
  <si>
    <t>ـــــــــــــــــــــــــــــــــــ</t>
  </si>
  <si>
    <t>INCP</t>
  </si>
  <si>
    <t>Money Service Sector</t>
  </si>
  <si>
    <t>BMFI</t>
  </si>
  <si>
    <t>Eamar Bonds /Million ID</t>
  </si>
  <si>
    <t>Banaa Bonds /Million ID</t>
  </si>
  <si>
    <t>Injaz Bonds /Million ID</t>
  </si>
  <si>
    <t>Injaz Bonds /500 Thousand ID</t>
  </si>
  <si>
    <t>Eamar Bonds /500 Thousand ID</t>
  </si>
  <si>
    <t>CB70</t>
  </si>
  <si>
    <t>CB55</t>
  </si>
  <si>
    <t>CB60</t>
  </si>
  <si>
    <t>GAM Companies</t>
  </si>
  <si>
    <t>BIBI</t>
  </si>
  <si>
    <t>BMNS</t>
  </si>
  <si>
    <t>Investment Bank of Iraq</t>
  </si>
  <si>
    <t>Al -Mansour Bank</t>
  </si>
  <si>
    <t>Service Sector</t>
  </si>
  <si>
    <t>Industrial Sector</t>
  </si>
  <si>
    <t>Agricultural Sector</t>
  </si>
  <si>
    <t>General Transportation</t>
  </si>
  <si>
    <t>National Chemical &amp;Plastic</t>
  </si>
  <si>
    <t>Modern for Animal Production</t>
  </si>
  <si>
    <t>Mosul Bank For Investment</t>
  </si>
  <si>
    <t>National Furniture Industries</t>
  </si>
  <si>
    <t>Total of Banks Sector</t>
  </si>
  <si>
    <t>Total of Service Sector</t>
  </si>
  <si>
    <t>Total of Industrial Sector</t>
  </si>
  <si>
    <t>Total of Agricultural Sector</t>
  </si>
  <si>
    <t>National Bank of Iraq</t>
  </si>
  <si>
    <t>BNOI</t>
  </si>
  <si>
    <t>Total of Hotels Sector</t>
  </si>
  <si>
    <t>Previous Average Price</t>
  </si>
  <si>
    <t>National Islamic Bank</t>
  </si>
  <si>
    <t>BNAI</t>
  </si>
  <si>
    <t>Insurance Sector</t>
  </si>
  <si>
    <t>SMOF</t>
  </si>
  <si>
    <t>Al-Mosul for funfairs</t>
  </si>
  <si>
    <t>Iraqi Engineering Works</t>
  </si>
  <si>
    <t>IIEW</t>
  </si>
  <si>
    <t>Iraqi Carton Manufactories</t>
  </si>
  <si>
    <t>IICM</t>
  </si>
  <si>
    <t>Al-Sadeer Hotel</t>
  </si>
  <si>
    <t>HSAD</t>
  </si>
  <si>
    <t>AL-Anssari Islamic Bank</t>
  </si>
  <si>
    <t>BANS</t>
  </si>
  <si>
    <t>Al janoob Islamic Bank</t>
  </si>
  <si>
    <t>BJAB</t>
  </si>
  <si>
    <t>Al-Mustashar Islamic Bank for Investment</t>
  </si>
  <si>
    <t>BMUI</t>
  </si>
  <si>
    <t>Al-Qabidh Islamic Bank</t>
  </si>
  <si>
    <t>BQAB</t>
  </si>
  <si>
    <t>Al-Qurtas Islamic Bank</t>
  </si>
  <si>
    <t>BQUR</t>
  </si>
  <si>
    <t>Trust International Islamic Bank</t>
  </si>
  <si>
    <t>BTRU</t>
  </si>
  <si>
    <t>Baghdad for Packing Materials</t>
  </si>
  <si>
    <t>IBPM</t>
  </si>
  <si>
    <t xml:space="preserve">AL-Rebass for Poultry&amp;feed </t>
  </si>
  <si>
    <t>AREB</t>
  </si>
  <si>
    <t>-</t>
  </si>
  <si>
    <t>United Bank</t>
  </si>
  <si>
    <t>BUND</t>
  </si>
  <si>
    <t>Modern Construction Materials</t>
  </si>
  <si>
    <t>IMCM</t>
  </si>
  <si>
    <t>Electronic Industry</t>
  </si>
  <si>
    <t>IELI</t>
  </si>
  <si>
    <t>AL-Badia for General Trans</t>
  </si>
  <si>
    <t>SBAG</t>
  </si>
  <si>
    <t>HPAL</t>
  </si>
  <si>
    <t>FIDI</t>
  </si>
  <si>
    <t>Iraqi Deposit Insurance Corporation</t>
  </si>
  <si>
    <t>HISH</t>
  </si>
  <si>
    <t>Ishtar Hotels</t>
  </si>
  <si>
    <t>ABAP</t>
  </si>
  <si>
    <t xml:space="preserve">Babil Animal &amp; Vegetable Production </t>
  </si>
  <si>
    <t>AMEF</t>
  </si>
  <si>
    <t>Middle East for Production- Fish</t>
  </si>
  <si>
    <t>Karmal Brokerage</t>
  </si>
  <si>
    <t>FKSX</t>
  </si>
  <si>
    <t>BBOB</t>
  </si>
  <si>
    <t>Bank of Baghdad</t>
  </si>
  <si>
    <t>Rabee Securities</t>
  </si>
  <si>
    <t>FRSE</t>
  </si>
  <si>
    <t>Al-Mashreq Al-Arabi Islamic Bank</t>
  </si>
  <si>
    <t>BAMS</t>
  </si>
  <si>
    <t>HMAN</t>
  </si>
  <si>
    <t>Mansour Hotel</t>
  </si>
  <si>
    <t>NDIL</t>
  </si>
  <si>
    <t>Dilina Insurance Company</t>
  </si>
  <si>
    <t>BIIB</t>
  </si>
  <si>
    <t>Iraqi Islamic Bank</t>
  </si>
  <si>
    <t>BIDB</t>
  </si>
  <si>
    <t>International Development Bank</t>
  </si>
  <si>
    <t>Asia Cell Telecommunication</t>
  </si>
  <si>
    <t>TASC</t>
  </si>
  <si>
    <t>Ishtar Gate for e-Paymant</t>
  </si>
  <si>
    <t>FISH</t>
  </si>
  <si>
    <t>Metallic Industries and Bicycles</t>
  </si>
  <si>
    <t>IMIB</t>
  </si>
  <si>
    <t>Commercial Islamic Bank of Iraq</t>
  </si>
  <si>
    <t>BCOI</t>
  </si>
  <si>
    <t>Total of Telecommunication Sector</t>
  </si>
  <si>
    <t>Tourist Village of Mosul dam</t>
  </si>
  <si>
    <t>HTVM</t>
  </si>
  <si>
    <t xml:space="preserve">Not Trading OTC Companies  </t>
  </si>
  <si>
    <t>22/6/2025</t>
  </si>
  <si>
    <t>AL- Batek Investment(VBAT)</t>
  </si>
  <si>
    <t>The trading suspended by ISC decision  at closing price (0.390) ID.</t>
  </si>
  <si>
    <t>Al-Rajih Islamic Bank</t>
  </si>
  <si>
    <t>BRAJ</t>
  </si>
  <si>
    <t>CB65</t>
  </si>
  <si>
    <t>AIRP</t>
  </si>
  <si>
    <t xml:space="preserve">Iraqi Agricultural Products </t>
  </si>
  <si>
    <t>CB75</t>
  </si>
  <si>
    <t>CB80</t>
  </si>
  <si>
    <t>Baghdad Soft Drinks</t>
  </si>
  <si>
    <t>IBSD</t>
  </si>
  <si>
    <t>Total of Non Regular</t>
  </si>
  <si>
    <t>NDSA</t>
  </si>
  <si>
    <t>Dar Al-Salam for Insurance</t>
  </si>
  <si>
    <t>BROI</t>
  </si>
  <si>
    <t>Credit Bank Of Iraq</t>
  </si>
  <si>
    <t>Palestine Hotel</t>
  </si>
  <si>
    <t>IMAP</t>
  </si>
  <si>
    <t>Al-Mansour Pharmaceuticals Industries</t>
  </si>
  <si>
    <t>SNUC</t>
  </si>
  <si>
    <t>AL-Nukhba for Construction</t>
  </si>
  <si>
    <t>BAAI</t>
  </si>
  <si>
    <t>Arab Islamic Bank</t>
  </si>
  <si>
    <t>IRMC</t>
  </si>
  <si>
    <t>Ibdaa Al-sharq Alwast General Contracting</t>
  </si>
  <si>
    <t>SIBD</t>
  </si>
  <si>
    <t>Sama Baghdad Exchange</t>
  </si>
  <si>
    <t>FSBE</t>
  </si>
  <si>
    <t>Kurdistan International Bank</t>
  </si>
  <si>
    <t>BKUI</t>
  </si>
  <si>
    <t>Al-Taif Islamic Bank</t>
  </si>
  <si>
    <t>BTIB</t>
  </si>
  <si>
    <t>Babylon Hotel</t>
  </si>
  <si>
    <t>HBAY</t>
  </si>
  <si>
    <t>Ameen Al-Iraq Islamic Bank</t>
  </si>
  <si>
    <t>BAME</t>
  </si>
  <si>
    <t>Baghdad -Iraq Transportation</t>
  </si>
  <si>
    <t>SBPT</t>
  </si>
  <si>
    <t>Ashour Hotel</t>
  </si>
  <si>
    <t>HASH</t>
  </si>
  <si>
    <t>Shatt Al Arab Insurance</t>
  </si>
  <si>
    <t>NSHA</t>
  </si>
  <si>
    <t>National Bonds/Million ID</t>
  </si>
  <si>
    <t>National Bonds/500 Thousand ID</t>
  </si>
  <si>
    <t>CB90</t>
  </si>
  <si>
    <t>CB95</t>
  </si>
  <si>
    <t>CB100</t>
  </si>
  <si>
    <t xml:space="preserve">Mamoura Realestate </t>
  </si>
  <si>
    <t>SMRI</t>
  </si>
  <si>
    <t>Baghdad Hotel</t>
  </si>
  <si>
    <t>HBAG</t>
  </si>
  <si>
    <t>Modern chemical industries</t>
  </si>
  <si>
    <t>IMCI</t>
  </si>
  <si>
    <t>Middle East Bank</t>
  </si>
  <si>
    <t>BIME</t>
  </si>
  <si>
    <t>Iraqi For Tufted Carpets</t>
  </si>
  <si>
    <t>IITC</t>
  </si>
  <si>
    <t>Al-Ataa Islamic Bank</t>
  </si>
  <si>
    <t>BLAD</t>
  </si>
  <si>
    <t>Economy Bank</t>
  </si>
  <si>
    <t>BEFI</t>
  </si>
  <si>
    <t>Ashur International Bank</t>
  </si>
  <si>
    <t>BASH</t>
  </si>
  <si>
    <t>Sumer Commercial Bank</t>
  </si>
  <si>
    <t>BSUC</t>
  </si>
  <si>
    <t>World Islamic Bank for Investment</t>
  </si>
  <si>
    <t>BWOR</t>
  </si>
  <si>
    <t>Al-Hilal Industries</t>
  </si>
  <si>
    <t>IHLI</t>
  </si>
  <si>
    <t>National for Tourist Investment</t>
  </si>
  <si>
    <t>HNTI</t>
  </si>
  <si>
    <t>Iraqi Date Processing and Marketing</t>
  </si>
  <si>
    <t>IIDP</t>
  </si>
  <si>
    <t>Hammurabi Commercial Bank</t>
  </si>
  <si>
    <t>BHAM</t>
  </si>
  <si>
    <t>Al-Khatam Telecom</t>
  </si>
  <si>
    <t>TZNI</t>
  </si>
  <si>
    <t xml:space="preserve">Gulf Insurance </t>
  </si>
  <si>
    <t>NGIR</t>
  </si>
  <si>
    <t>union Bank of Iraq</t>
  </si>
  <si>
    <t>BUOI</t>
  </si>
  <si>
    <t>Alahliya For Insurance</t>
  </si>
  <si>
    <t>NAHF</t>
  </si>
  <si>
    <t xml:space="preserve">Ready Made Clothes </t>
  </si>
  <si>
    <t>BTRI</t>
  </si>
  <si>
    <t>Trans Iraq Bank Investment</t>
  </si>
  <si>
    <t>Iraqi for Seed Production</t>
  </si>
  <si>
    <t>AISP</t>
  </si>
  <si>
    <t>VAMF</t>
  </si>
  <si>
    <t>Al-Ameen for Financial Investment</t>
  </si>
  <si>
    <t>Investment Sector</t>
  </si>
  <si>
    <t>Iraq Noor Islamic Bank for Investment</t>
  </si>
  <si>
    <t>BINI</t>
  </si>
  <si>
    <t>Cihan Bank for Islamic Investment&amp;Finance</t>
  </si>
  <si>
    <t>BCIH</t>
  </si>
  <si>
    <t>Erbil Investment &amp; FinanceBank</t>
  </si>
  <si>
    <t>BERI</t>
  </si>
  <si>
    <t>Al-Hamraa for Insurance</t>
  </si>
  <si>
    <t>NHAM</t>
  </si>
  <si>
    <t>Gulf Commercial Bank</t>
  </si>
  <si>
    <t>BGUC</t>
  </si>
  <si>
    <t xml:space="preserve">Rehab Karbalaa </t>
  </si>
  <si>
    <t>HKAR</t>
  </si>
  <si>
    <t>Modern Sewing</t>
  </si>
  <si>
    <t>IMOS</t>
  </si>
  <si>
    <t>Al -Khazer Construction Materials</t>
  </si>
  <si>
    <t>IKHC</t>
  </si>
  <si>
    <t>Asia Al Iraq Islamic Bank</t>
  </si>
  <si>
    <t>BAIB</t>
  </si>
  <si>
    <t>Elaf Islamic Bank</t>
  </si>
  <si>
    <t>BELF</t>
  </si>
  <si>
    <t>ISX Trading Indices of Tuesday 14/10/2025</t>
  </si>
  <si>
    <t>Bulletin No (183)</t>
  </si>
  <si>
    <t>Tuesday 14/10/2025</t>
  </si>
  <si>
    <t>Iraq Stock Exchange not trading companies of Tuesday 14/10/2025</t>
  </si>
  <si>
    <t xml:space="preserve">Undisclosed Platform Companies Bulletin No (183) </t>
  </si>
  <si>
    <t>Second Platform Market Bulletin No (183)</t>
  </si>
  <si>
    <t xml:space="preserve">Regular Market Bulletin No (183) </t>
  </si>
  <si>
    <t>Al-Kindi of Veterinary Vaccines</t>
  </si>
  <si>
    <t>IKLV</t>
  </si>
  <si>
    <t>Kharkh Tour Amuzement City</t>
  </si>
  <si>
    <t>SKTA</t>
  </si>
  <si>
    <t>special orders</t>
  </si>
  <si>
    <t>Total of Insurance Sector</t>
  </si>
  <si>
    <t>Total Of Banks Sector</t>
  </si>
  <si>
    <t xml:space="preserve">Total </t>
  </si>
  <si>
    <t xml:space="preserve">OTC Platform Trading Bulletin No (183) </t>
  </si>
  <si>
    <t>Bonds</t>
  </si>
  <si>
    <t xml:space="preserve">opening </t>
  </si>
  <si>
    <t>Total</t>
  </si>
  <si>
    <t>Trading Bulletin Bonds "Eamar Bonds /Million ID"</t>
  </si>
  <si>
    <t xml:space="preserve"> Tuesday 14/10/2025</t>
  </si>
  <si>
    <t>Elaf Brokerage Company executed an intentional exchange order on the shares of Al-Mustashar Islamic Bank, with a number of (5,144,032,922) shares, with a value of (5,144,032,922) dinars, during the additional session time (after one o’clock in the afternoon), in accordance with the procedures for executing large transactions.</t>
  </si>
  <si>
    <t>Al-Fawz Brokerage Company executed an intentional exchange order on the shares of the Iraqi Islamic Bank, with a number of (7,408,421,053) shares, with a value of (7,556,589,474) dinars, during the additional session time (after one o’clock in the afternoon), in accordance with the procedures for executing large transactions.</t>
  </si>
  <si>
    <t>Non Iraqis' Bulletin  TUESDAY  OCTOBER      14   2025</t>
  </si>
  <si>
    <t>Regular Market</t>
  </si>
  <si>
    <t>Non Iraqi Trading of Regular Market (Buy)</t>
  </si>
  <si>
    <t>No.of trades</t>
  </si>
  <si>
    <t xml:space="preserve">Traded Shares </t>
  </si>
  <si>
    <t xml:space="preserve">Trading Volume </t>
  </si>
  <si>
    <t>Bank Of Baghdad</t>
  </si>
  <si>
    <t>Al-Mansour Bank</t>
  </si>
  <si>
    <t>Total Bank sector</t>
  </si>
  <si>
    <t xml:space="preserve">Asia cell </t>
  </si>
  <si>
    <t>Total Telecommunication sector</t>
  </si>
  <si>
    <t>Non Iraqi Trading of Regular Market (Sell)</t>
  </si>
  <si>
    <t xml:space="preserve">National Bank Of Iraq </t>
  </si>
  <si>
    <t xml:space="preserve">Economy Bank   </t>
  </si>
  <si>
    <t>Non Iraqi Trading of OTC (Sell)</t>
  </si>
  <si>
    <t>Warka Bank for inv.&amp;Finance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</si>
</sst>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.000"/>
    <numFmt numFmtId="165" formatCode="0.000"/>
    <numFmt numFmtId="166" formatCode="_-* #,##0.00_-;_-* #,##0.00\-;_-* &quot;-&quot;??_-;_-@_-"/>
    <numFmt numFmtId="167" formatCode="_-* #,##0_-;_-* #,##0\-;_-* &quot;-&quot;??_-;_-@_-"/>
  </numFmts>
  <fonts count="104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6"/>
      <color rgb="FF002060"/>
      <name val="Arial"/>
      <family val="2"/>
    </font>
    <font>
      <sz val="8"/>
      <name val="Calibri"/>
      <family val="2"/>
      <scheme val="minor"/>
    </font>
    <font>
      <sz val="11"/>
      <color theme="1"/>
      <name val="Arial"/>
      <family val="2"/>
    </font>
    <font>
      <sz val="11"/>
      <color theme="1"/>
      <name val="Calibri"/>
      <family val="2"/>
      <charset val="178"/>
      <scheme val="minor"/>
    </font>
    <font>
      <sz val="10"/>
      <name val="Arial"/>
      <family val="2"/>
    </font>
    <font>
      <b/>
      <sz val="16"/>
      <color rgb="FF002060"/>
      <name val="Calibri"/>
      <family val="2"/>
    </font>
    <font>
      <b/>
      <sz val="11"/>
      <color rgb="FF002060"/>
      <name val="Calibri"/>
      <family val="2"/>
    </font>
    <font>
      <sz val="11"/>
      <color rgb="FF002060"/>
      <name val="Calibri"/>
      <family val="2"/>
    </font>
    <font>
      <b/>
      <sz val="12"/>
      <color rgb="FF002060"/>
      <name val="Calibri"/>
      <family val="2"/>
    </font>
    <font>
      <sz val="11"/>
      <color theme="1"/>
      <name val="Calibri"/>
      <family val="2"/>
    </font>
    <font>
      <sz val="16"/>
      <color rgb="FF002060"/>
      <name val="Calibri"/>
      <family val="2"/>
    </font>
    <font>
      <b/>
      <sz val="19"/>
      <color rgb="FF002060"/>
      <name val="Calibri"/>
      <family val="2"/>
    </font>
    <font>
      <b/>
      <sz val="11"/>
      <color theme="1"/>
      <name val="Calibri"/>
      <family val="2"/>
    </font>
    <font>
      <b/>
      <sz val="17"/>
      <color rgb="FFFF0000"/>
      <name val="Calibri"/>
      <family val="2"/>
    </font>
    <font>
      <sz val="14"/>
      <color rgb="FF002060"/>
      <name val="Calibri"/>
      <family val="2"/>
    </font>
    <font>
      <b/>
      <sz val="17"/>
      <color rgb="FF002060"/>
      <name val="Calibri"/>
      <family val="2"/>
    </font>
    <font>
      <sz val="11"/>
      <color indexed="8"/>
      <name val="Arial"/>
      <family val="2"/>
      <charset val="178"/>
    </font>
    <font>
      <sz val="11"/>
      <color indexed="8"/>
      <name val="Arial"/>
      <family val="2"/>
    </font>
    <font>
      <sz val="11"/>
      <color theme="0"/>
      <name val="Calibri"/>
      <family val="2"/>
      <charset val="178"/>
      <scheme val="minor"/>
    </font>
    <font>
      <sz val="11"/>
      <color rgb="FF9C0006"/>
      <name val="Calibri"/>
      <family val="2"/>
      <charset val="178"/>
      <scheme val="minor"/>
    </font>
    <font>
      <b/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charset val="178"/>
      <scheme val="minor"/>
    </font>
    <font>
      <i/>
      <sz val="11"/>
      <color rgb="FF7F7F7F"/>
      <name val="Calibri"/>
      <family val="2"/>
      <charset val="178"/>
      <scheme val="minor"/>
    </font>
    <font>
      <sz val="11"/>
      <color rgb="FF006100"/>
      <name val="Calibri"/>
      <family val="2"/>
      <charset val="178"/>
      <scheme val="min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3F3F76"/>
      <name val="Calibri"/>
      <family val="2"/>
      <charset val="178"/>
      <scheme val="minor"/>
    </font>
    <font>
      <sz val="11"/>
      <color rgb="FFFA7D00"/>
      <name val="Calibri"/>
      <family val="2"/>
      <charset val="178"/>
      <scheme val="minor"/>
    </font>
    <font>
      <sz val="11"/>
      <color rgb="FF9C6500"/>
      <name val="Calibri"/>
      <family val="2"/>
      <charset val="178"/>
      <scheme val="minor"/>
    </font>
    <font>
      <b/>
      <sz val="11"/>
      <color rgb="FF3F3F3F"/>
      <name val="Calibri"/>
      <family val="2"/>
      <charset val="178"/>
      <scheme val="minor"/>
    </font>
    <font>
      <b/>
      <sz val="18"/>
      <color theme="3"/>
      <name val="Calibri Light"/>
      <family val="2"/>
      <charset val="178"/>
      <scheme val="major"/>
    </font>
    <font>
      <b/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charset val="178"/>
      <scheme val="minor"/>
    </font>
    <font>
      <b/>
      <sz val="11"/>
      <color theme="3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  <charset val="178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  <charset val="178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56"/>
      <name val="Calibri"/>
      <family val="2"/>
      <charset val="178"/>
    </font>
    <font>
      <b/>
      <sz val="13"/>
      <color indexed="56"/>
      <name val="Calibri"/>
      <family val="2"/>
      <charset val="178"/>
    </font>
    <font>
      <b/>
      <sz val="11"/>
      <color indexed="56"/>
      <name val="Calibri"/>
      <family val="2"/>
      <charset val="178"/>
    </font>
    <font>
      <sz val="11"/>
      <color indexed="62"/>
      <name val="Calibri"/>
      <family val="2"/>
      <charset val="178"/>
    </font>
    <font>
      <sz val="11"/>
      <color indexed="52"/>
      <name val="Calibri"/>
      <family val="2"/>
      <charset val="178"/>
    </font>
    <font>
      <sz val="11"/>
      <color indexed="60"/>
      <name val="Calibri"/>
      <family val="2"/>
      <charset val="178"/>
    </font>
    <font>
      <sz val="11"/>
      <color indexed="8"/>
      <name val="Calibri"/>
      <family val="2"/>
    </font>
    <font>
      <b/>
      <sz val="11"/>
      <color indexed="63"/>
      <name val="Calibri"/>
      <family val="2"/>
      <charset val="178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  <charset val="178"/>
    </font>
    <font>
      <sz val="11"/>
      <color indexed="10"/>
      <name val="Calibri"/>
      <family val="2"/>
      <charset val="178"/>
    </font>
    <font>
      <sz val="11"/>
      <color rgb="FF9C6500"/>
      <name val="Calibri"/>
      <family val="2"/>
      <scheme val="minor"/>
    </font>
    <font>
      <b/>
      <sz val="18"/>
      <color rgb="FF002060"/>
      <name val="Calibri"/>
      <family val="2"/>
    </font>
    <font>
      <b/>
      <sz val="12"/>
      <color rgb="FF002060"/>
      <name val="Calibri"/>
      <family val="2"/>
      <scheme val="minor"/>
    </font>
    <font>
      <b/>
      <sz val="16"/>
      <color rgb="FF002060"/>
      <name val="Calibri"/>
      <family val="2"/>
      <scheme val="minor"/>
    </font>
    <font>
      <b/>
      <sz val="14"/>
      <color rgb="FF002060"/>
      <name val="Calibri"/>
      <family val="2"/>
      <scheme val="minor"/>
    </font>
    <font>
      <sz val="16"/>
      <color rgb="FF002060"/>
      <name val="Calibri"/>
      <family val="2"/>
      <scheme val="minor"/>
    </font>
    <font>
      <b/>
      <sz val="13"/>
      <color rgb="FF002060"/>
      <name val="Calibri"/>
      <family val="2"/>
      <scheme val="minor"/>
    </font>
    <font>
      <sz val="11"/>
      <color rgb="FF002060"/>
      <name val="Calibri"/>
      <family val="2"/>
      <scheme val="minor"/>
    </font>
    <font>
      <sz val="12"/>
      <color rgb="FF002060"/>
      <name val="Calibri"/>
      <family val="2"/>
      <scheme val="minor"/>
    </font>
    <font>
      <b/>
      <sz val="17"/>
      <color rgb="FF002060"/>
      <name val="Calibri"/>
      <family val="2"/>
      <scheme val="minor"/>
    </font>
    <font>
      <b/>
      <u/>
      <sz val="16"/>
      <color rgb="FF002060"/>
      <name val="Calibri"/>
      <family val="2"/>
      <scheme val="minor"/>
    </font>
    <font>
      <b/>
      <sz val="15"/>
      <color rgb="FF002060"/>
      <name val="Calibri"/>
      <family val="2"/>
      <scheme val="minor"/>
    </font>
    <font>
      <sz val="14"/>
      <color rgb="FF002060"/>
      <name val="Calibri"/>
      <family val="2"/>
      <scheme val="minor"/>
    </font>
    <font>
      <sz val="11"/>
      <color rgb="FF00B050"/>
      <name val="Calibri"/>
      <family val="2"/>
      <scheme val="minor"/>
    </font>
    <font>
      <sz val="14"/>
      <color theme="0"/>
      <name val="Calibri"/>
      <family val="2"/>
      <scheme val="minor"/>
    </font>
    <font>
      <b/>
      <sz val="12"/>
      <color rgb="FF00B05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sz val="11"/>
      <color theme="3"/>
      <name val="Calibri"/>
      <family val="2"/>
      <scheme val="minor"/>
    </font>
    <font>
      <sz val="12"/>
      <color theme="3"/>
      <name val="Calibri"/>
      <family val="2"/>
      <scheme val="minor"/>
    </font>
    <font>
      <b/>
      <sz val="15"/>
      <color rgb="FFFF0000"/>
      <name val="Calibri"/>
      <family val="2"/>
      <scheme val="minor"/>
    </font>
    <font>
      <b/>
      <sz val="11"/>
      <color rgb="FF002060"/>
      <name val="Calibri"/>
      <family val="2"/>
      <scheme val="minor"/>
    </font>
    <font>
      <b/>
      <sz val="12"/>
      <color rgb="FF002060"/>
      <name val="Arial"/>
      <family val="2"/>
    </font>
    <font>
      <b/>
      <sz val="14"/>
      <color rgb="FF002060"/>
      <name val="Arial"/>
      <family val="2"/>
    </font>
    <font>
      <b/>
      <sz val="15"/>
      <color rgb="FF00B050"/>
      <name val="Calibri"/>
      <family val="2"/>
      <scheme val="minor"/>
    </font>
    <font>
      <b/>
      <sz val="14"/>
      <color theme="3"/>
      <name val="Arial"/>
      <family val="2"/>
    </font>
    <font>
      <sz val="11"/>
      <color theme="3"/>
      <name val="Calibri"/>
      <family val="2"/>
      <charset val="178"/>
      <scheme val="minor"/>
    </font>
    <font>
      <b/>
      <sz val="12"/>
      <color theme="3"/>
      <name val="Arial"/>
      <family val="2"/>
    </font>
    <font>
      <b/>
      <sz val="12"/>
      <color theme="3"/>
      <name val="Calibri"/>
      <family val="2"/>
      <scheme val="minor"/>
    </font>
    <font>
      <b/>
      <sz val="11"/>
      <color theme="3"/>
      <name val="Arial"/>
      <family val="2"/>
    </font>
    <font>
      <b/>
      <sz val="14"/>
      <color theme="3"/>
      <name val="Calibri"/>
      <family val="2"/>
      <scheme val="minor"/>
    </font>
    <font>
      <b/>
      <sz val="16"/>
      <color theme="3"/>
      <name val="Calibri"/>
      <family val="2"/>
      <scheme val="minor"/>
    </font>
    <font>
      <b/>
      <sz val="18"/>
      <color theme="3"/>
      <name val="Calibri"/>
      <family val="2"/>
      <scheme val="minor"/>
    </font>
    <font>
      <sz val="12"/>
      <color theme="4" tint="-0.499984740745262"/>
      <name val="Calibri"/>
      <family val="2"/>
      <scheme val="minor"/>
    </font>
    <font>
      <b/>
      <sz val="12"/>
      <color theme="4" tint="-0.499984740745262"/>
      <name val="Arial"/>
      <family val="2"/>
    </font>
    <font>
      <sz val="11"/>
      <color theme="4" tint="-0.499984740745262"/>
      <name val="Calibri"/>
      <family val="2"/>
      <scheme val="minor"/>
    </font>
  </fonts>
  <fills count="61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4" tint="0.59999389629810485"/>
        <bgColor indexed="64"/>
      </patternFill>
    </fill>
    <fill>
      <patternFill patternType="solid">
        <fgColor indexed="44"/>
        <bgColor indexed="12"/>
      </patternFill>
    </fill>
  </fills>
  <borders count="142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indexed="64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 style="thin">
        <color theme="0"/>
      </top>
      <bottom style="thin">
        <color theme="0"/>
      </bottom>
      <diagonal/>
    </border>
    <border>
      <left/>
      <right style="thin">
        <color indexed="64"/>
      </right>
      <top style="thin">
        <color theme="0"/>
      </top>
      <bottom style="thin">
        <color theme="0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theme="0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 diagonalUp="1">
      <left/>
      <right style="thin">
        <color theme="0"/>
      </right>
      <top style="thin">
        <color theme="0"/>
      </top>
      <bottom/>
      <diagonal style="thin">
        <color theme="0"/>
      </diagonal>
    </border>
    <border diagonalUp="1">
      <left style="thin">
        <color theme="0"/>
      </left>
      <right/>
      <top style="thin">
        <color theme="0"/>
      </top>
      <bottom/>
      <diagonal style="thin">
        <color theme="0"/>
      </diagonal>
    </border>
    <border diagonalUp="1">
      <left/>
      <right style="thin">
        <color theme="0"/>
      </right>
      <top/>
      <bottom/>
      <diagonal style="thin">
        <color theme="0"/>
      </diagonal>
    </border>
    <border>
      <left/>
      <right/>
      <top/>
      <bottom style="thin">
        <color auto="1"/>
      </bottom>
      <diagonal/>
    </border>
    <border diagonalUp="1">
      <left style="thin">
        <color theme="0"/>
      </left>
      <right/>
      <top/>
      <bottom/>
      <diagonal style="thin">
        <color theme="0"/>
      </diagonal>
    </border>
    <border diagonalUp="1">
      <left style="thin">
        <color indexed="64"/>
      </left>
      <right style="thin">
        <color theme="0"/>
      </right>
      <top/>
      <bottom/>
      <diagonal style="thin">
        <color theme="0"/>
      </diagonal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 style="thin">
        <color indexed="18"/>
      </bottom>
      <diagonal/>
    </border>
    <border>
      <left/>
      <right/>
      <top style="thin">
        <color theme="0"/>
      </top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18"/>
      </bottom>
      <diagonal/>
    </border>
    <border>
      <left style="thin">
        <color indexed="64"/>
      </left>
      <right/>
      <top style="thin">
        <color indexed="64"/>
      </top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 style="thin">
        <color indexed="1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/>
      <top style="thin">
        <color theme="0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 style="thin">
        <color indexed="18"/>
      </bottom>
      <diagonal/>
    </border>
    <border>
      <left/>
      <right/>
      <top style="thin">
        <color indexed="64"/>
      </top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 style="thin">
        <color indexed="1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theme="0"/>
      </right>
      <top style="thin">
        <color theme="0"/>
      </top>
      <bottom style="thin">
        <color indexed="1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/>
      <diagonal/>
    </border>
    <border>
      <left style="thin">
        <color rgb="FF002060"/>
      </left>
      <right style="thin">
        <color indexed="18"/>
      </right>
      <top style="thin">
        <color indexed="18"/>
      </top>
      <bottom/>
      <diagonal/>
    </border>
  </borders>
  <cellStyleXfs count="3782">
    <xf numFmtId="0" fontId="0" fillId="0" borderId="0"/>
    <xf numFmtId="0" fontId="1" fillId="0" borderId="0"/>
    <xf numFmtId="0" fontId="1" fillId="0" borderId="0"/>
    <xf numFmtId="0" fontId="6" fillId="0" borderId="0"/>
    <xf numFmtId="0" fontId="5" fillId="0" borderId="0"/>
    <xf numFmtId="0" fontId="1" fillId="0" borderId="0"/>
    <xf numFmtId="166" fontId="6" fillId="0" borderId="0" applyFont="0" applyFill="0" applyBorder="0" applyAlignment="0" applyProtection="0"/>
    <xf numFmtId="0" fontId="5" fillId="0" borderId="0"/>
    <xf numFmtId="0" fontId="6" fillId="0" borderId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20" fillId="16" borderId="0" applyNumberFormat="0" applyBorder="0" applyAlignment="0" applyProtection="0"/>
    <xf numFmtId="0" fontId="20" fillId="20" borderId="0" applyNumberFormat="0" applyBorder="0" applyAlignment="0" applyProtection="0"/>
    <xf numFmtId="0" fontId="20" fillId="24" borderId="0" applyNumberFormat="0" applyBorder="0" applyAlignment="0" applyProtection="0"/>
    <xf numFmtId="0" fontId="20" fillId="28" borderId="0" applyNumberFormat="0" applyBorder="0" applyAlignment="0" applyProtection="0"/>
    <xf numFmtId="0" fontId="20" fillId="32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0" applyNumberFormat="0" applyBorder="0" applyAlignment="0" applyProtection="0"/>
    <xf numFmtId="0" fontId="20" fillId="17" borderId="0" applyNumberFormat="0" applyBorder="0" applyAlignment="0" applyProtection="0"/>
    <xf numFmtId="0" fontId="20" fillId="21" borderId="0" applyNumberFormat="0" applyBorder="0" applyAlignment="0" applyProtection="0"/>
    <xf numFmtId="0" fontId="20" fillId="25" borderId="0" applyNumberFormat="0" applyBorder="0" applyAlignment="0" applyProtection="0"/>
    <xf numFmtId="0" fontId="20" fillId="29" borderId="0" applyNumberFormat="0" applyBorder="0" applyAlignment="0" applyProtection="0"/>
    <xf numFmtId="0" fontId="20" fillId="33" borderId="0" applyNumberFormat="0" applyBorder="0" applyAlignment="0" applyProtection="0"/>
    <xf numFmtId="0" fontId="21" fillId="7" borderId="0" applyNumberFormat="0" applyBorder="0" applyAlignment="0" applyProtection="0"/>
    <xf numFmtId="0" fontId="22" fillId="10" borderId="40" applyNumberFormat="0" applyAlignment="0" applyProtection="0"/>
    <xf numFmtId="0" fontId="23" fillId="11" borderId="43" applyNumberFormat="0" applyAlignment="0" applyProtection="0"/>
    <xf numFmtId="166" fontId="19" fillId="0" borderId="0" applyFont="0" applyFill="0" applyBorder="0" applyAlignment="0" applyProtection="0"/>
    <xf numFmtId="0" fontId="24" fillId="0" borderId="0" applyNumberFormat="0" applyFill="0" applyBorder="0" applyAlignment="0" applyProtection="0"/>
    <xf numFmtId="0" fontId="25" fillId="6" borderId="0" applyNumberFormat="0" applyBorder="0" applyAlignment="0" applyProtection="0"/>
    <xf numFmtId="0" fontId="26" fillId="0" borderId="37" applyNumberFormat="0" applyFill="0" applyAlignment="0" applyProtection="0"/>
    <xf numFmtId="0" fontId="27" fillId="0" borderId="38" applyNumberFormat="0" applyFill="0" applyAlignment="0" applyProtection="0"/>
    <xf numFmtId="0" fontId="28" fillId="0" borderId="39" applyNumberFormat="0" applyFill="0" applyAlignment="0" applyProtection="0"/>
    <xf numFmtId="0" fontId="28" fillId="0" borderId="0" applyNumberFormat="0" applyFill="0" applyBorder="0" applyAlignment="0" applyProtection="0"/>
    <xf numFmtId="0" fontId="29" fillId="9" borderId="40" applyNumberFormat="0" applyAlignment="0" applyProtection="0"/>
    <xf numFmtId="0" fontId="30" fillId="0" borderId="42" applyNumberFormat="0" applyFill="0" applyAlignment="0" applyProtection="0"/>
    <xf numFmtId="0" fontId="31" fillId="8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32" fillId="10" borderId="41" applyNumberFormat="0" applyAlignment="0" applyProtection="0"/>
    <xf numFmtId="0" fontId="33" fillId="0" borderId="0" applyNumberFormat="0" applyFill="0" applyBorder="0" applyAlignment="0" applyProtection="0"/>
    <xf numFmtId="0" fontId="34" fillId="0" borderId="45" applyNumberFormat="0" applyFill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37" applyNumberFormat="0" applyFill="0" applyAlignment="0" applyProtection="0"/>
    <xf numFmtId="0" fontId="39" fillId="0" borderId="38" applyNumberFormat="0" applyFill="0" applyAlignment="0" applyProtection="0"/>
    <xf numFmtId="0" fontId="36" fillId="0" borderId="39" applyNumberFormat="0" applyFill="0" applyAlignment="0" applyProtection="0"/>
    <xf numFmtId="0" fontId="36" fillId="0" borderId="0" applyNumberFormat="0" applyFill="0" applyBorder="0" applyAlignment="0" applyProtection="0"/>
    <xf numFmtId="0" fontId="40" fillId="6" borderId="0" applyNumberFormat="0" applyBorder="0" applyAlignment="0" applyProtection="0"/>
    <xf numFmtId="0" fontId="41" fillId="7" borderId="0" applyNumberFormat="0" applyBorder="0" applyAlignment="0" applyProtection="0"/>
    <xf numFmtId="0" fontId="42" fillId="9" borderId="40" applyNumberFormat="0" applyAlignment="0" applyProtection="0"/>
    <xf numFmtId="0" fontId="43" fillId="10" borderId="41" applyNumberFormat="0" applyAlignment="0" applyProtection="0"/>
    <xf numFmtId="0" fontId="44" fillId="10" borderId="40" applyNumberFormat="0" applyAlignment="0" applyProtection="0"/>
    <xf numFmtId="0" fontId="45" fillId="0" borderId="42" applyNumberFormat="0" applyFill="0" applyAlignment="0" applyProtection="0"/>
    <xf numFmtId="0" fontId="46" fillId="11" borderId="43" applyNumberFormat="0" applyAlignment="0" applyProtection="0"/>
    <xf numFmtId="0" fontId="47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9" fillId="0" borderId="45" applyNumberFormat="0" applyFill="0" applyAlignment="0" applyProtection="0"/>
    <xf numFmtId="0" fontId="50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50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50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50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50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50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51" fillId="37" borderId="0" applyNumberFormat="0" applyBorder="0" applyAlignment="0" applyProtection="0"/>
    <xf numFmtId="0" fontId="51" fillId="38" borderId="0" applyNumberFormat="0" applyBorder="0" applyAlignment="0" applyProtection="0"/>
    <xf numFmtId="0" fontId="51" fillId="39" borderId="0" applyNumberFormat="0" applyBorder="0" applyAlignment="0" applyProtection="0"/>
    <xf numFmtId="0" fontId="54" fillId="55" borderId="56" applyNumberFormat="0" applyAlignment="0" applyProtection="0"/>
    <xf numFmtId="0" fontId="51" fillId="40" borderId="0" applyNumberFormat="0" applyBorder="0" applyAlignment="0" applyProtection="0"/>
    <xf numFmtId="0" fontId="51" fillId="41" borderId="0" applyNumberFormat="0" applyBorder="0" applyAlignment="0" applyProtection="0"/>
    <xf numFmtId="0" fontId="51" fillId="42" borderId="0" applyNumberFormat="0" applyBorder="0" applyAlignment="0" applyProtection="0"/>
    <xf numFmtId="0" fontId="51" fillId="43" borderId="0" applyNumberFormat="0" applyBorder="0" applyAlignment="0" applyProtection="0"/>
    <xf numFmtId="0" fontId="51" fillId="44" borderId="0" applyNumberFormat="0" applyBorder="0" applyAlignment="0" applyProtection="0"/>
    <xf numFmtId="0" fontId="51" fillId="45" borderId="0" applyNumberFormat="0" applyBorder="0" applyAlignment="0" applyProtection="0"/>
    <xf numFmtId="0" fontId="51" fillId="40" borderId="0" applyNumberFormat="0" applyBorder="0" applyAlignment="0" applyProtection="0"/>
    <xf numFmtId="0" fontId="51" fillId="43" borderId="0" applyNumberFormat="0" applyBorder="0" applyAlignment="0" applyProtection="0"/>
    <xf numFmtId="0" fontId="51" fillId="46" borderId="0" applyNumberFormat="0" applyBorder="0" applyAlignment="0" applyProtection="0"/>
    <xf numFmtId="0" fontId="20" fillId="16" borderId="0" applyNumberFormat="0" applyBorder="0" applyAlignment="0" applyProtection="0"/>
    <xf numFmtId="0" fontId="52" fillId="47" borderId="0" applyNumberFormat="0" applyBorder="0" applyAlignment="0" applyProtection="0"/>
    <xf numFmtId="0" fontId="20" fillId="20" borderId="0" applyNumberFormat="0" applyBorder="0" applyAlignment="0" applyProtection="0"/>
    <xf numFmtId="0" fontId="52" fillId="44" borderId="0" applyNumberFormat="0" applyBorder="0" applyAlignment="0" applyProtection="0"/>
    <xf numFmtId="0" fontId="20" fillId="24" borderId="0" applyNumberFormat="0" applyBorder="0" applyAlignment="0" applyProtection="0"/>
    <xf numFmtId="0" fontId="52" fillId="45" borderId="0" applyNumberFormat="0" applyBorder="0" applyAlignment="0" applyProtection="0"/>
    <xf numFmtId="0" fontId="20" fillId="28" borderId="0" applyNumberFormat="0" applyBorder="0" applyAlignment="0" applyProtection="0"/>
    <xf numFmtId="0" fontId="52" fillId="48" borderId="0" applyNumberFormat="0" applyBorder="0" applyAlignment="0" applyProtection="0"/>
    <xf numFmtId="0" fontId="20" fillId="32" borderId="0" applyNumberFormat="0" applyBorder="0" applyAlignment="0" applyProtection="0"/>
    <xf numFmtId="0" fontId="52" fillId="49" borderId="0" applyNumberFormat="0" applyBorder="0" applyAlignment="0" applyProtection="0"/>
    <xf numFmtId="0" fontId="20" fillId="36" borderId="0" applyNumberFormat="0" applyBorder="0" applyAlignment="0" applyProtection="0"/>
    <xf numFmtId="0" fontId="52" fillId="50" borderId="0" applyNumberFormat="0" applyBorder="0" applyAlignment="0" applyProtection="0"/>
    <xf numFmtId="0" fontId="20" fillId="13" borderId="0" applyNumberFormat="0" applyBorder="0" applyAlignment="0" applyProtection="0"/>
    <xf numFmtId="0" fontId="52" fillId="51" borderId="0" applyNumberFormat="0" applyBorder="0" applyAlignment="0" applyProtection="0"/>
    <xf numFmtId="0" fontId="20" fillId="17" borderId="0" applyNumberFormat="0" applyBorder="0" applyAlignment="0" applyProtection="0"/>
    <xf numFmtId="0" fontId="52" fillId="52" borderId="0" applyNumberFormat="0" applyBorder="0" applyAlignment="0" applyProtection="0"/>
    <xf numFmtId="0" fontId="20" fillId="21" borderId="0" applyNumberFormat="0" applyBorder="0" applyAlignment="0" applyProtection="0"/>
    <xf numFmtId="0" fontId="52" fillId="53" borderId="0" applyNumberFormat="0" applyBorder="0" applyAlignment="0" applyProtection="0"/>
    <xf numFmtId="0" fontId="20" fillId="25" borderId="0" applyNumberFormat="0" applyBorder="0" applyAlignment="0" applyProtection="0"/>
    <xf numFmtId="0" fontId="52" fillId="48" borderId="0" applyNumberFormat="0" applyBorder="0" applyAlignment="0" applyProtection="0"/>
    <xf numFmtId="0" fontId="20" fillId="29" borderId="0" applyNumberFormat="0" applyBorder="0" applyAlignment="0" applyProtection="0"/>
    <xf numFmtId="0" fontId="52" fillId="49" borderId="0" applyNumberFormat="0" applyBorder="0" applyAlignment="0" applyProtection="0"/>
    <xf numFmtId="0" fontId="20" fillId="33" borderId="0" applyNumberFormat="0" applyBorder="0" applyAlignment="0" applyProtection="0"/>
    <xf numFmtId="0" fontId="52" fillId="54" borderId="0" applyNumberFormat="0" applyBorder="0" applyAlignment="0" applyProtection="0"/>
    <xf numFmtId="0" fontId="21" fillId="7" borderId="0" applyNumberFormat="0" applyBorder="0" applyAlignment="0" applyProtection="0"/>
    <xf numFmtId="0" fontId="53" fillId="38" borderId="0" applyNumberFormat="0" applyBorder="0" applyAlignment="0" applyProtection="0"/>
    <xf numFmtId="0" fontId="22" fillId="10" borderId="40" applyNumberFormat="0" applyAlignment="0" applyProtection="0"/>
    <xf numFmtId="0" fontId="54" fillId="55" borderId="47" applyNumberFormat="0" applyAlignment="0" applyProtection="0"/>
    <xf numFmtId="0" fontId="23" fillId="11" borderId="43" applyNumberFormat="0" applyAlignment="0" applyProtection="0"/>
    <xf numFmtId="0" fontId="55" fillId="56" borderId="48" applyNumberFormat="0" applyAlignment="0" applyProtection="0"/>
    <xf numFmtId="0" fontId="24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25" fillId="6" borderId="0" applyNumberFormat="0" applyBorder="0" applyAlignment="0" applyProtection="0"/>
    <xf numFmtId="0" fontId="57" fillId="39" borderId="0" applyNumberFormat="0" applyBorder="0" applyAlignment="0" applyProtection="0"/>
    <xf numFmtId="0" fontId="26" fillId="0" borderId="37" applyNumberFormat="0" applyFill="0" applyAlignment="0" applyProtection="0"/>
    <xf numFmtId="0" fontId="58" fillId="0" borderId="49" applyNumberFormat="0" applyFill="0" applyAlignment="0" applyProtection="0"/>
    <xf numFmtId="0" fontId="27" fillId="0" borderId="38" applyNumberFormat="0" applyFill="0" applyAlignment="0" applyProtection="0"/>
    <xf numFmtId="0" fontId="59" fillId="0" borderId="50" applyNumberFormat="0" applyFill="0" applyAlignment="0" applyProtection="0"/>
    <xf numFmtId="0" fontId="28" fillId="0" borderId="39" applyNumberFormat="0" applyFill="0" applyAlignment="0" applyProtection="0"/>
    <xf numFmtId="0" fontId="60" fillId="0" borderId="51" applyNumberFormat="0" applyFill="0" applyAlignment="0" applyProtection="0"/>
    <xf numFmtId="0" fontId="28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29" fillId="9" borderId="40" applyNumberFormat="0" applyAlignment="0" applyProtection="0"/>
    <xf numFmtId="0" fontId="61" fillId="42" borderId="47" applyNumberFormat="0" applyAlignment="0" applyProtection="0"/>
    <xf numFmtId="0" fontId="30" fillId="0" borderId="42" applyNumberFormat="0" applyFill="0" applyAlignment="0" applyProtection="0"/>
    <xf numFmtId="0" fontId="62" fillId="0" borderId="52" applyNumberFormat="0" applyFill="0" applyAlignment="0" applyProtection="0"/>
    <xf numFmtId="0" fontId="31" fillId="8" borderId="0" applyNumberFormat="0" applyBorder="0" applyAlignment="0" applyProtection="0"/>
    <xf numFmtId="0" fontId="63" fillId="57" borderId="0" applyNumberFormat="0" applyBorder="0" applyAlignment="0" applyProtection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4" fillId="0" borderId="0"/>
    <xf numFmtId="0" fontId="64" fillId="0" borderId="0"/>
    <xf numFmtId="0" fontId="6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5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" fillId="58" borderId="53" applyNumberFormat="0" applyFont="0" applyAlignment="0" applyProtection="0"/>
    <xf numFmtId="0" fontId="6" fillId="58" borderId="53" applyNumberFormat="0" applyFont="0" applyAlignment="0" applyProtection="0"/>
    <xf numFmtId="0" fontId="32" fillId="10" borderId="41" applyNumberFormat="0" applyAlignment="0" applyProtection="0"/>
    <xf numFmtId="0" fontId="65" fillId="55" borderId="54" applyNumberFormat="0" applyAlignment="0" applyProtection="0"/>
    <xf numFmtId="0" fontId="33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34" fillId="0" borderId="45" applyNumberFormat="0" applyFill="0" applyAlignment="0" applyProtection="0"/>
    <xf numFmtId="0" fontId="67" fillId="0" borderId="55" applyNumberFormat="0" applyFill="0" applyAlignment="0" applyProtection="0"/>
    <xf numFmtId="0" fontId="35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54" fillId="55" borderId="47" applyNumberFormat="0" applyAlignment="0" applyProtection="0"/>
    <xf numFmtId="0" fontId="61" fillId="42" borderId="47" applyNumberFormat="0" applyAlignment="0" applyProtection="0"/>
    <xf numFmtId="0" fontId="6" fillId="58" borderId="53" applyNumberFormat="0" applyFont="0" applyAlignment="0" applyProtection="0"/>
    <xf numFmtId="0" fontId="6" fillId="58" borderId="53" applyNumberFormat="0" applyFont="0" applyAlignment="0" applyProtection="0"/>
    <xf numFmtId="0" fontId="65" fillId="55" borderId="54" applyNumberFormat="0" applyAlignment="0" applyProtection="0"/>
    <xf numFmtId="0" fontId="67" fillId="0" borderId="55" applyNumberFormat="0" applyFill="0" applyAlignment="0" applyProtection="0"/>
    <xf numFmtId="0" fontId="6" fillId="58" borderId="53" applyNumberFormat="0" applyFont="0" applyAlignment="0" applyProtection="0"/>
    <xf numFmtId="0" fontId="6" fillId="58" borderId="53" applyNumberFormat="0" applyFont="0" applyAlignment="0" applyProtection="0"/>
    <xf numFmtId="0" fontId="61" fillId="42" borderId="47" applyNumberFormat="0" applyAlignment="0" applyProtection="0"/>
    <xf numFmtId="0" fontId="54" fillId="55" borderId="47" applyNumberFormat="0" applyAlignment="0" applyProtection="0"/>
    <xf numFmtId="0" fontId="65" fillId="55" borderId="54" applyNumberFormat="0" applyAlignment="0" applyProtection="0"/>
    <xf numFmtId="0" fontId="67" fillId="0" borderId="55" applyNumberFormat="0" applyFill="0" applyAlignment="0" applyProtection="0"/>
    <xf numFmtId="0" fontId="6" fillId="58" borderId="53" applyNumberFormat="0" applyFont="0" applyAlignment="0" applyProtection="0"/>
    <xf numFmtId="0" fontId="6" fillId="58" borderId="53" applyNumberFormat="0" applyFont="0" applyAlignment="0" applyProtection="0"/>
    <xf numFmtId="0" fontId="61" fillId="42" borderId="47" applyNumberFormat="0" applyAlignment="0" applyProtection="0"/>
    <xf numFmtId="0" fontId="54" fillId="55" borderId="47" applyNumberFormat="0" applyAlignment="0" applyProtection="0"/>
    <xf numFmtId="0" fontId="65" fillId="55" borderId="54" applyNumberFormat="0" applyAlignment="0" applyProtection="0"/>
    <xf numFmtId="0" fontId="67" fillId="0" borderId="55" applyNumberFormat="0" applyFill="0" applyAlignment="0" applyProtection="0"/>
    <xf numFmtId="0" fontId="54" fillId="55" borderId="47" applyNumberFormat="0" applyAlignment="0" applyProtection="0"/>
    <xf numFmtId="0" fontId="61" fillId="42" borderId="47" applyNumberFormat="0" applyAlignment="0" applyProtection="0"/>
    <xf numFmtId="0" fontId="6" fillId="58" borderId="53" applyNumberFormat="0" applyFont="0" applyAlignment="0" applyProtection="0"/>
    <xf numFmtId="0" fontId="6" fillId="58" borderId="53" applyNumberFormat="0" applyFont="0" applyAlignment="0" applyProtection="0"/>
    <xf numFmtId="0" fontId="65" fillId="55" borderId="54" applyNumberFormat="0" applyAlignment="0" applyProtection="0"/>
    <xf numFmtId="0" fontId="67" fillId="0" borderId="55" applyNumberFormat="0" applyFill="0" applyAlignment="0" applyProtection="0"/>
    <xf numFmtId="0" fontId="69" fillId="8" borderId="0" applyNumberFormat="0" applyBorder="0" applyAlignment="0" applyProtection="0"/>
    <xf numFmtId="0" fontId="50" fillId="16" borderId="0" applyNumberFormat="0" applyBorder="0" applyAlignment="0" applyProtection="0"/>
    <xf numFmtId="0" fontId="50" fillId="20" borderId="0" applyNumberFormat="0" applyBorder="0" applyAlignment="0" applyProtection="0"/>
    <xf numFmtId="0" fontId="50" fillId="24" borderId="0" applyNumberFormat="0" applyBorder="0" applyAlignment="0" applyProtection="0"/>
    <xf numFmtId="0" fontId="50" fillId="28" borderId="0" applyNumberFormat="0" applyBorder="0" applyAlignment="0" applyProtection="0"/>
    <xf numFmtId="0" fontId="50" fillId="32" borderId="0" applyNumberFormat="0" applyBorder="0" applyAlignment="0" applyProtection="0"/>
    <xf numFmtId="0" fontId="50" fillId="36" borderId="0" applyNumberFormat="0" applyBorder="0" applyAlignment="0" applyProtection="0"/>
    <xf numFmtId="0" fontId="1" fillId="0" borderId="0"/>
    <xf numFmtId="0" fontId="1" fillId="12" borderId="44" applyNumberFormat="0" applyFont="0" applyAlignment="0" applyProtection="0"/>
    <xf numFmtId="0" fontId="54" fillId="55" borderId="47" applyNumberFormat="0" applyAlignment="0" applyProtection="0"/>
    <xf numFmtId="0" fontId="61" fillId="42" borderId="47" applyNumberFormat="0" applyAlignment="0" applyProtection="0"/>
    <xf numFmtId="0" fontId="6" fillId="58" borderId="53" applyNumberFormat="0" applyFont="0" applyAlignment="0" applyProtection="0"/>
    <xf numFmtId="0" fontId="6" fillId="58" borderId="53" applyNumberFormat="0" applyFont="0" applyAlignment="0" applyProtection="0"/>
    <xf numFmtId="0" fontId="65" fillId="55" borderId="54" applyNumberFormat="0" applyAlignment="0" applyProtection="0"/>
    <xf numFmtId="0" fontId="67" fillId="0" borderId="55" applyNumberFormat="0" applyFill="0" applyAlignment="0" applyProtection="0"/>
    <xf numFmtId="0" fontId="61" fillId="42" borderId="56" applyNumberFormat="0" applyAlignment="0" applyProtection="0"/>
    <xf numFmtId="0" fontId="6" fillId="58" borderId="57" applyNumberFormat="0" applyFont="0" applyAlignment="0" applyProtection="0"/>
    <xf numFmtId="0" fontId="6" fillId="58" borderId="57" applyNumberFormat="0" applyFont="0" applyAlignment="0" applyProtection="0"/>
    <xf numFmtId="0" fontId="65" fillId="55" borderId="58" applyNumberFormat="0" applyAlignment="0" applyProtection="0"/>
    <xf numFmtId="0" fontId="67" fillId="0" borderId="59" applyNumberFormat="0" applyFill="0" applyAlignment="0" applyProtection="0"/>
    <xf numFmtId="0" fontId="54" fillId="55" borderId="56" applyNumberFormat="0" applyAlignment="0" applyProtection="0"/>
    <xf numFmtId="0" fontId="61" fillId="42" borderId="56" applyNumberFormat="0" applyAlignment="0" applyProtection="0"/>
    <xf numFmtId="0" fontId="6" fillId="58" borderId="57" applyNumberFormat="0" applyFont="0" applyAlignment="0" applyProtection="0"/>
    <xf numFmtId="0" fontId="6" fillId="58" borderId="57" applyNumberFormat="0" applyFont="0" applyAlignment="0" applyProtection="0"/>
    <xf numFmtId="0" fontId="65" fillId="55" borderId="58" applyNumberFormat="0" applyAlignment="0" applyProtection="0"/>
    <xf numFmtId="0" fontId="67" fillId="0" borderId="59" applyNumberFormat="0" applyFill="0" applyAlignment="0" applyProtection="0"/>
    <xf numFmtId="0" fontId="6" fillId="58" borderId="57" applyNumberFormat="0" applyFont="0" applyAlignment="0" applyProtection="0"/>
    <xf numFmtId="0" fontId="6" fillId="58" borderId="57" applyNumberFormat="0" applyFont="0" applyAlignment="0" applyProtection="0"/>
    <xf numFmtId="0" fontId="61" fillId="42" borderId="56" applyNumberFormat="0" applyAlignment="0" applyProtection="0"/>
    <xf numFmtId="0" fontId="54" fillId="55" borderId="56" applyNumberFormat="0" applyAlignment="0" applyProtection="0"/>
    <xf numFmtId="0" fontId="65" fillId="55" borderId="58" applyNumberFormat="0" applyAlignment="0" applyProtection="0"/>
    <xf numFmtId="0" fontId="67" fillId="0" borderId="59" applyNumberFormat="0" applyFill="0" applyAlignment="0" applyProtection="0"/>
    <xf numFmtId="0" fontId="6" fillId="58" borderId="57" applyNumberFormat="0" applyFont="0" applyAlignment="0" applyProtection="0"/>
    <xf numFmtId="0" fontId="6" fillId="58" borderId="57" applyNumberFormat="0" applyFont="0" applyAlignment="0" applyProtection="0"/>
    <xf numFmtId="0" fontId="61" fillId="42" borderId="56" applyNumberFormat="0" applyAlignment="0" applyProtection="0"/>
    <xf numFmtId="0" fontId="54" fillId="55" borderId="56" applyNumberFormat="0" applyAlignment="0" applyProtection="0"/>
    <xf numFmtId="0" fontId="65" fillId="55" borderId="58" applyNumberFormat="0" applyAlignment="0" applyProtection="0"/>
    <xf numFmtId="0" fontId="67" fillId="0" borderId="59" applyNumberFormat="0" applyFill="0" applyAlignment="0" applyProtection="0"/>
    <xf numFmtId="0" fontId="54" fillId="55" borderId="56" applyNumberFormat="0" applyAlignment="0" applyProtection="0"/>
    <xf numFmtId="0" fontId="61" fillId="42" borderId="56" applyNumberFormat="0" applyAlignment="0" applyProtection="0"/>
    <xf numFmtId="0" fontId="6" fillId="58" borderId="57" applyNumberFormat="0" applyFont="0" applyAlignment="0" applyProtection="0"/>
    <xf numFmtId="0" fontId="6" fillId="58" borderId="57" applyNumberFormat="0" applyFont="0" applyAlignment="0" applyProtection="0"/>
    <xf numFmtId="0" fontId="65" fillId="55" borderId="58" applyNumberFormat="0" applyAlignment="0" applyProtection="0"/>
    <xf numFmtId="0" fontId="67" fillId="0" borderId="59" applyNumberFormat="0" applyFill="0" applyAlignment="0" applyProtection="0"/>
    <xf numFmtId="0" fontId="54" fillId="55" borderId="56" applyNumberFormat="0" applyAlignment="0" applyProtection="0"/>
    <xf numFmtId="0" fontId="61" fillId="42" borderId="56" applyNumberFormat="0" applyAlignment="0" applyProtection="0"/>
    <xf numFmtId="0" fontId="6" fillId="58" borderId="57" applyNumberFormat="0" applyFont="0" applyAlignment="0" applyProtection="0"/>
    <xf numFmtId="0" fontId="6" fillId="58" borderId="57" applyNumberFormat="0" applyFont="0" applyAlignment="0" applyProtection="0"/>
    <xf numFmtId="0" fontId="65" fillId="55" borderId="58" applyNumberFormat="0" applyAlignment="0" applyProtection="0"/>
    <xf numFmtId="0" fontId="67" fillId="0" borderId="59" applyNumberFormat="0" applyFill="0" applyAlignment="0" applyProtection="0"/>
    <xf numFmtId="0" fontId="54" fillId="55" borderId="70" applyNumberFormat="0" applyAlignment="0" applyProtection="0"/>
    <xf numFmtId="0" fontId="61" fillId="42" borderId="70" applyNumberFormat="0" applyAlignment="0" applyProtection="0"/>
    <xf numFmtId="0" fontId="6" fillId="58" borderId="71" applyNumberFormat="0" applyFont="0" applyAlignment="0" applyProtection="0"/>
    <xf numFmtId="0" fontId="6" fillId="58" borderId="71" applyNumberFormat="0" applyFont="0" applyAlignment="0" applyProtection="0"/>
    <xf numFmtId="0" fontId="65" fillId="55" borderId="72" applyNumberFormat="0" applyAlignment="0" applyProtection="0"/>
    <xf numFmtId="0" fontId="67" fillId="0" borderId="73" applyNumberFormat="0" applyFill="0" applyAlignment="0" applyProtection="0"/>
    <xf numFmtId="0" fontId="6" fillId="58" borderId="57" applyNumberFormat="0" applyFont="0" applyAlignment="0" applyProtection="0"/>
    <xf numFmtId="0" fontId="54" fillId="55" borderId="70" applyNumberFormat="0" applyAlignment="0" applyProtection="0"/>
    <xf numFmtId="0" fontId="6" fillId="58" borderId="71" applyNumberFormat="0" applyFont="0" applyAlignment="0" applyProtection="0"/>
    <xf numFmtId="0" fontId="54" fillId="55" borderId="70" applyNumberFormat="0" applyAlignment="0" applyProtection="0"/>
    <xf numFmtId="0" fontId="61" fillId="42" borderId="70" applyNumberFormat="0" applyAlignment="0" applyProtection="0"/>
    <xf numFmtId="0" fontId="6" fillId="58" borderId="71" applyNumberFormat="0" applyFont="0" applyAlignment="0" applyProtection="0"/>
    <xf numFmtId="0" fontId="6" fillId="58" borderId="71" applyNumberFormat="0" applyFont="0" applyAlignment="0" applyProtection="0"/>
    <xf numFmtId="0" fontId="65" fillId="55" borderId="72" applyNumberFormat="0" applyAlignment="0" applyProtection="0"/>
    <xf numFmtId="0" fontId="67" fillId="0" borderId="73" applyNumberFormat="0" applyFill="0" applyAlignment="0" applyProtection="0"/>
    <xf numFmtId="0" fontId="6" fillId="58" borderId="71" applyNumberFormat="0" applyFont="0" applyAlignment="0" applyProtection="0"/>
    <xf numFmtId="0" fontId="6" fillId="58" borderId="71" applyNumberFormat="0" applyFont="0" applyAlignment="0" applyProtection="0"/>
    <xf numFmtId="0" fontId="61" fillId="42" borderId="70" applyNumberFormat="0" applyAlignment="0" applyProtection="0"/>
    <xf numFmtId="0" fontId="54" fillId="55" borderId="70" applyNumberFormat="0" applyAlignment="0" applyProtection="0"/>
    <xf numFmtId="0" fontId="65" fillId="55" borderId="72" applyNumberFormat="0" applyAlignment="0" applyProtection="0"/>
    <xf numFmtId="0" fontId="67" fillId="0" borderId="73" applyNumberFormat="0" applyFill="0" applyAlignment="0" applyProtection="0"/>
    <xf numFmtId="0" fontId="6" fillId="58" borderId="71" applyNumberFormat="0" applyFont="0" applyAlignment="0" applyProtection="0"/>
    <xf numFmtId="0" fontId="6" fillId="58" borderId="71" applyNumberFormat="0" applyFont="0" applyAlignment="0" applyProtection="0"/>
    <xf numFmtId="0" fontId="61" fillId="42" borderId="70" applyNumberFormat="0" applyAlignment="0" applyProtection="0"/>
    <xf numFmtId="0" fontId="54" fillId="55" borderId="70" applyNumberFormat="0" applyAlignment="0" applyProtection="0"/>
    <xf numFmtId="0" fontId="65" fillId="55" borderId="72" applyNumberFormat="0" applyAlignment="0" applyProtection="0"/>
    <xf numFmtId="0" fontId="67" fillId="0" borderId="73" applyNumberFormat="0" applyFill="0" applyAlignment="0" applyProtection="0"/>
    <xf numFmtId="0" fontId="54" fillId="55" borderId="70" applyNumberFormat="0" applyAlignment="0" applyProtection="0"/>
    <xf numFmtId="0" fontId="61" fillId="42" borderId="70" applyNumberFormat="0" applyAlignment="0" applyProtection="0"/>
    <xf numFmtId="0" fontId="6" fillId="58" borderId="71" applyNumberFormat="0" applyFont="0" applyAlignment="0" applyProtection="0"/>
    <xf numFmtId="0" fontId="6" fillId="58" borderId="71" applyNumberFormat="0" applyFont="0" applyAlignment="0" applyProtection="0"/>
    <xf numFmtId="0" fontId="65" fillId="55" borderId="72" applyNumberFormat="0" applyAlignment="0" applyProtection="0"/>
    <xf numFmtId="0" fontId="67" fillId="0" borderId="73" applyNumberFormat="0" applyFill="0" applyAlignment="0" applyProtection="0"/>
    <xf numFmtId="0" fontId="61" fillId="42" borderId="70" applyNumberFormat="0" applyAlignment="0" applyProtection="0"/>
    <xf numFmtId="0" fontId="6" fillId="58" borderId="71" applyNumberFormat="0" applyFont="0" applyAlignment="0" applyProtection="0"/>
    <xf numFmtId="0" fontId="6" fillId="58" borderId="71" applyNumberFormat="0" applyFont="0" applyAlignment="0" applyProtection="0"/>
    <xf numFmtId="0" fontId="65" fillId="55" borderId="72" applyNumberFormat="0" applyAlignment="0" applyProtection="0"/>
    <xf numFmtId="0" fontId="67" fillId="0" borderId="73" applyNumberFormat="0" applyFill="0" applyAlignment="0" applyProtection="0"/>
    <xf numFmtId="0" fontId="54" fillId="55" borderId="70" applyNumberFormat="0" applyAlignment="0" applyProtection="0"/>
    <xf numFmtId="0" fontId="61" fillId="42" borderId="70" applyNumberFormat="0" applyAlignment="0" applyProtection="0"/>
    <xf numFmtId="0" fontId="6" fillId="58" borderId="71" applyNumberFormat="0" applyFont="0" applyAlignment="0" applyProtection="0"/>
    <xf numFmtId="0" fontId="6" fillId="58" borderId="71" applyNumberFormat="0" applyFont="0" applyAlignment="0" applyProtection="0"/>
    <xf numFmtId="0" fontId="65" fillId="55" borderId="72" applyNumberFormat="0" applyAlignment="0" applyProtection="0"/>
    <xf numFmtId="0" fontId="67" fillId="0" borderId="73" applyNumberFormat="0" applyFill="0" applyAlignment="0" applyProtection="0"/>
    <xf numFmtId="0" fontId="6" fillId="58" borderId="71" applyNumberFormat="0" applyFont="0" applyAlignment="0" applyProtection="0"/>
    <xf numFmtId="0" fontId="6" fillId="58" borderId="71" applyNumberFormat="0" applyFont="0" applyAlignment="0" applyProtection="0"/>
    <xf numFmtId="0" fontId="61" fillId="42" borderId="70" applyNumberFormat="0" applyAlignment="0" applyProtection="0"/>
    <xf numFmtId="0" fontId="54" fillId="55" borderId="70" applyNumberFormat="0" applyAlignment="0" applyProtection="0"/>
    <xf numFmtId="0" fontId="65" fillId="55" borderId="72" applyNumberFormat="0" applyAlignment="0" applyProtection="0"/>
    <xf numFmtId="0" fontId="67" fillId="0" borderId="73" applyNumberFormat="0" applyFill="0" applyAlignment="0" applyProtection="0"/>
    <xf numFmtId="0" fontId="6" fillId="58" borderId="71" applyNumberFormat="0" applyFont="0" applyAlignment="0" applyProtection="0"/>
    <xf numFmtId="0" fontId="6" fillId="58" borderId="71" applyNumberFormat="0" applyFont="0" applyAlignment="0" applyProtection="0"/>
    <xf numFmtId="0" fontId="61" fillId="42" borderId="70" applyNumberFormat="0" applyAlignment="0" applyProtection="0"/>
    <xf numFmtId="0" fontId="54" fillId="55" borderId="70" applyNumberFormat="0" applyAlignment="0" applyProtection="0"/>
    <xf numFmtId="0" fontId="65" fillId="55" borderId="72" applyNumberFormat="0" applyAlignment="0" applyProtection="0"/>
    <xf numFmtId="0" fontId="67" fillId="0" borderId="73" applyNumberFormat="0" applyFill="0" applyAlignment="0" applyProtection="0"/>
    <xf numFmtId="0" fontId="54" fillId="55" borderId="70" applyNumberFormat="0" applyAlignment="0" applyProtection="0"/>
    <xf numFmtId="0" fontId="61" fillId="42" borderId="70" applyNumberFormat="0" applyAlignment="0" applyProtection="0"/>
    <xf numFmtId="0" fontId="6" fillId="58" borderId="71" applyNumberFormat="0" applyFont="0" applyAlignment="0" applyProtection="0"/>
    <xf numFmtId="0" fontId="6" fillId="58" borderId="71" applyNumberFormat="0" applyFont="0" applyAlignment="0" applyProtection="0"/>
    <xf numFmtId="0" fontId="65" fillId="55" borderId="72" applyNumberFormat="0" applyAlignment="0" applyProtection="0"/>
    <xf numFmtId="0" fontId="67" fillId="0" borderId="73" applyNumberFormat="0" applyFill="0" applyAlignment="0" applyProtection="0"/>
    <xf numFmtId="0" fontId="54" fillId="55" borderId="70" applyNumberFormat="0" applyAlignment="0" applyProtection="0"/>
    <xf numFmtId="0" fontId="61" fillId="42" borderId="70" applyNumberFormat="0" applyAlignment="0" applyProtection="0"/>
    <xf numFmtId="0" fontId="6" fillId="58" borderId="71" applyNumberFormat="0" applyFont="0" applyAlignment="0" applyProtection="0"/>
    <xf numFmtId="0" fontId="6" fillId="58" borderId="71" applyNumberFormat="0" applyFont="0" applyAlignment="0" applyProtection="0"/>
    <xf numFmtId="0" fontId="65" fillId="55" borderId="72" applyNumberFormat="0" applyAlignment="0" applyProtection="0"/>
    <xf numFmtId="0" fontId="67" fillId="0" borderId="73" applyNumberFormat="0" applyFill="0" applyAlignment="0" applyProtection="0"/>
    <xf numFmtId="0" fontId="6" fillId="58" borderId="71" applyNumberFormat="0" applyFont="0" applyAlignment="0" applyProtection="0"/>
    <xf numFmtId="0" fontId="6" fillId="58" borderId="78" applyNumberFormat="0" applyFont="0" applyAlignment="0" applyProtection="0"/>
    <xf numFmtId="0" fontId="65" fillId="55" borderId="79" applyNumberFormat="0" applyAlignment="0" applyProtection="0"/>
    <xf numFmtId="0" fontId="6" fillId="58" borderId="78" applyNumberFormat="0" applyFont="0" applyAlignment="0" applyProtection="0"/>
    <xf numFmtId="0" fontId="54" fillId="55" borderId="77" applyNumberFormat="0" applyAlignment="0" applyProtection="0"/>
    <xf numFmtId="0" fontId="6" fillId="58" borderId="78" applyNumberFormat="0" applyFont="0" applyAlignment="0" applyProtection="0"/>
    <xf numFmtId="0" fontId="67" fillId="0" borderId="80" applyNumberFormat="0" applyFill="0" applyAlignment="0" applyProtection="0"/>
    <xf numFmtId="0" fontId="65" fillId="55" borderId="79" applyNumberFormat="0" applyAlignment="0" applyProtection="0"/>
    <xf numFmtId="0" fontId="67" fillId="0" borderId="80" applyNumberFormat="0" applyFill="0" applyAlignment="0" applyProtection="0"/>
    <xf numFmtId="0" fontId="61" fillId="42" borderId="77" applyNumberFormat="0" applyAlignment="0" applyProtection="0"/>
    <xf numFmtId="0" fontId="54" fillId="55" borderId="77" applyNumberFormat="0" applyAlignment="0" applyProtection="0"/>
    <xf numFmtId="0" fontId="6" fillId="58" borderId="78" applyNumberFormat="0" applyFont="0" applyAlignment="0" applyProtection="0"/>
    <xf numFmtId="0" fontId="54" fillId="55" borderId="77" applyNumberFormat="0" applyAlignment="0" applyProtection="0"/>
    <xf numFmtId="0" fontId="61" fillId="42" borderId="77" applyNumberFormat="0" applyAlignment="0" applyProtection="0"/>
    <xf numFmtId="0" fontId="54" fillId="55" borderId="77" applyNumberFormat="0" applyAlignment="0" applyProtection="0"/>
    <xf numFmtId="0" fontId="67" fillId="0" borderId="80" applyNumberFormat="0" applyFill="0" applyAlignment="0" applyProtection="0"/>
    <xf numFmtId="0" fontId="65" fillId="55" borderId="79" applyNumberFormat="0" applyAlignment="0" applyProtection="0"/>
    <xf numFmtId="0" fontId="67" fillId="0" borderId="80" applyNumberFormat="0" applyFill="0" applyAlignment="0" applyProtection="0"/>
    <xf numFmtId="0" fontId="6" fillId="58" borderId="78" applyNumberFormat="0" applyFont="0" applyAlignment="0" applyProtection="0"/>
    <xf numFmtId="0" fontId="6" fillId="58" borderId="78" applyNumberFormat="0" applyFont="0" applyAlignment="0" applyProtection="0"/>
    <xf numFmtId="0" fontId="61" fillId="42" borderId="77" applyNumberFormat="0" applyAlignment="0" applyProtection="0"/>
    <xf numFmtId="0" fontId="6" fillId="58" borderId="78" applyNumberFormat="0" applyFont="0" applyAlignment="0" applyProtection="0"/>
    <xf numFmtId="0" fontId="6" fillId="58" borderId="78" applyNumberFormat="0" applyFont="0" applyAlignment="0" applyProtection="0"/>
    <xf numFmtId="0" fontId="65" fillId="55" borderId="79" applyNumberFormat="0" applyAlignment="0" applyProtection="0"/>
    <xf numFmtId="0" fontId="6" fillId="58" borderId="78" applyNumberFormat="0" applyFont="0" applyAlignment="0" applyProtection="0"/>
    <xf numFmtId="0" fontId="6" fillId="58" borderId="78" applyNumberFormat="0" applyFont="0" applyAlignment="0" applyProtection="0"/>
    <xf numFmtId="0" fontId="61" fillId="42" borderId="77" applyNumberFormat="0" applyAlignment="0" applyProtection="0"/>
    <xf numFmtId="0" fontId="54" fillId="55" borderId="77" applyNumberFormat="0" applyAlignment="0" applyProtection="0"/>
    <xf numFmtId="0" fontId="54" fillId="55" borderId="77" applyNumberFormat="0" applyAlignment="0" applyProtection="0"/>
    <xf numFmtId="0" fontId="67" fillId="0" borderId="80" applyNumberFormat="0" applyFill="0" applyAlignment="0" applyProtection="0"/>
    <xf numFmtId="0" fontId="67" fillId="0" borderId="80" applyNumberFormat="0" applyFill="0" applyAlignment="0" applyProtection="0"/>
    <xf numFmtId="0" fontId="61" fillId="42" borderId="77" applyNumberFormat="0" applyAlignment="0" applyProtection="0"/>
    <xf numFmtId="0" fontId="6" fillId="58" borderId="78" applyNumberFormat="0" applyFont="0" applyAlignment="0" applyProtection="0"/>
    <xf numFmtId="0" fontId="65" fillId="55" borderId="79" applyNumberFormat="0" applyAlignment="0" applyProtection="0"/>
    <xf numFmtId="0" fontId="6" fillId="58" borderId="78" applyNumberFormat="0" applyFont="0" applyAlignment="0" applyProtection="0"/>
    <xf numFmtId="0" fontId="61" fillId="42" borderId="77" applyNumberFormat="0" applyAlignment="0" applyProtection="0"/>
    <xf numFmtId="0" fontId="65" fillId="55" borderId="79" applyNumberFormat="0" applyAlignment="0" applyProtection="0"/>
    <xf numFmtId="0" fontId="54" fillId="55" borderId="83" applyNumberFormat="0" applyAlignment="0" applyProtection="0"/>
    <xf numFmtId="0" fontId="61" fillId="42" borderId="83" applyNumberFormat="0" applyAlignment="0" applyProtection="0"/>
    <xf numFmtId="0" fontId="6" fillId="58" borderId="84" applyNumberFormat="0" applyFont="0" applyAlignment="0" applyProtection="0"/>
    <xf numFmtId="0" fontId="6" fillId="58" borderId="84" applyNumberFormat="0" applyFont="0" applyAlignment="0" applyProtection="0"/>
    <xf numFmtId="0" fontId="65" fillId="55" borderId="85" applyNumberFormat="0" applyAlignment="0" applyProtection="0"/>
    <xf numFmtId="0" fontId="67" fillId="0" borderId="86" applyNumberFormat="0" applyFill="0" applyAlignment="0" applyProtection="0"/>
    <xf numFmtId="0" fontId="54" fillId="55" borderId="83" applyNumberFormat="0" applyAlignment="0" applyProtection="0"/>
    <xf numFmtId="0" fontId="61" fillId="42" borderId="83" applyNumberFormat="0" applyAlignment="0" applyProtection="0"/>
    <xf numFmtId="0" fontId="6" fillId="58" borderId="84" applyNumberFormat="0" applyFont="0" applyAlignment="0" applyProtection="0"/>
    <xf numFmtId="0" fontId="6" fillId="58" borderId="84" applyNumberFormat="0" applyFont="0" applyAlignment="0" applyProtection="0"/>
    <xf numFmtId="0" fontId="65" fillId="55" borderId="85" applyNumberFormat="0" applyAlignment="0" applyProtection="0"/>
    <xf numFmtId="0" fontId="67" fillId="0" borderId="86" applyNumberFormat="0" applyFill="0" applyAlignment="0" applyProtection="0"/>
    <xf numFmtId="0" fontId="6" fillId="58" borderId="84" applyNumberFormat="0" applyFont="0" applyAlignment="0" applyProtection="0"/>
    <xf numFmtId="0" fontId="6" fillId="58" borderId="84" applyNumberFormat="0" applyFont="0" applyAlignment="0" applyProtection="0"/>
    <xf numFmtId="0" fontId="61" fillId="42" borderId="83" applyNumberFormat="0" applyAlignment="0" applyProtection="0"/>
    <xf numFmtId="0" fontId="54" fillId="55" borderId="83" applyNumberFormat="0" applyAlignment="0" applyProtection="0"/>
    <xf numFmtId="0" fontId="65" fillId="55" borderId="85" applyNumberFormat="0" applyAlignment="0" applyProtection="0"/>
    <xf numFmtId="0" fontId="67" fillId="0" borderId="86" applyNumberFormat="0" applyFill="0" applyAlignment="0" applyProtection="0"/>
    <xf numFmtId="0" fontId="6" fillId="58" borderId="84" applyNumberFormat="0" applyFont="0" applyAlignment="0" applyProtection="0"/>
    <xf numFmtId="0" fontId="6" fillId="58" borderId="84" applyNumberFormat="0" applyFont="0" applyAlignment="0" applyProtection="0"/>
    <xf numFmtId="0" fontId="61" fillId="42" borderId="83" applyNumberFormat="0" applyAlignment="0" applyProtection="0"/>
    <xf numFmtId="0" fontId="54" fillId="55" borderId="83" applyNumberFormat="0" applyAlignment="0" applyProtection="0"/>
    <xf numFmtId="0" fontId="65" fillId="55" borderId="85" applyNumberFormat="0" applyAlignment="0" applyProtection="0"/>
    <xf numFmtId="0" fontId="67" fillId="0" borderId="86" applyNumberFormat="0" applyFill="0" applyAlignment="0" applyProtection="0"/>
    <xf numFmtId="0" fontId="54" fillId="55" borderId="83" applyNumberFormat="0" applyAlignment="0" applyProtection="0"/>
    <xf numFmtId="0" fontId="61" fillId="42" borderId="83" applyNumberFormat="0" applyAlignment="0" applyProtection="0"/>
    <xf numFmtId="0" fontId="6" fillId="58" borderId="84" applyNumberFormat="0" applyFont="0" applyAlignment="0" applyProtection="0"/>
    <xf numFmtId="0" fontId="6" fillId="58" borderId="84" applyNumberFormat="0" applyFont="0" applyAlignment="0" applyProtection="0"/>
    <xf numFmtId="0" fontId="65" fillId="55" borderId="85" applyNumberFormat="0" applyAlignment="0" applyProtection="0"/>
    <xf numFmtId="0" fontId="67" fillId="0" borderId="86" applyNumberFormat="0" applyFill="0" applyAlignment="0" applyProtection="0"/>
    <xf numFmtId="0" fontId="54" fillId="55" borderId="83" applyNumberFormat="0" applyAlignment="0" applyProtection="0"/>
    <xf numFmtId="0" fontId="61" fillId="42" borderId="83" applyNumberFormat="0" applyAlignment="0" applyProtection="0"/>
    <xf numFmtId="0" fontId="6" fillId="58" borderId="84" applyNumberFormat="0" applyFont="0" applyAlignment="0" applyProtection="0"/>
    <xf numFmtId="0" fontId="6" fillId="58" borderId="84" applyNumberFormat="0" applyFont="0" applyAlignment="0" applyProtection="0"/>
    <xf numFmtId="0" fontId="65" fillId="55" borderId="85" applyNumberFormat="0" applyAlignment="0" applyProtection="0"/>
    <xf numFmtId="0" fontId="67" fillId="0" borderId="86" applyNumberFormat="0" applyFill="0" applyAlignment="0" applyProtection="0"/>
    <xf numFmtId="0" fontId="54" fillId="55" borderId="105" applyNumberFormat="0" applyAlignment="0" applyProtection="0"/>
    <xf numFmtId="0" fontId="54" fillId="55" borderId="105" applyNumberFormat="0" applyAlignment="0" applyProtection="0"/>
    <xf numFmtId="0" fontId="61" fillId="42" borderId="105" applyNumberFormat="0" applyAlignment="0" applyProtection="0"/>
    <xf numFmtId="0" fontId="6" fillId="58" borderId="106" applyNumberFormat="0" applyFont="0" applyAlignment="0" applyProtection="0"/>
    <xf numFmtId="0" fontId="6" fillId="58" borderId="106" applyNumberFormat="0" applyFont="0" applyAlignment="0" applyProtection="0"/>
    <xf numFmtId="0" fontId="65" fillId="55" borderId="107" applyNumberFormat="0" applyAlignment="0" applyProtection="0"/>
    <xf numFmtId="0" fontId="67" fillId="0" borderId="108" applyNumberFormat="0" applyFill="0" applyAlignment="0" applyProtection="0"/>
    <xf numFmtId="0" fontId="54" fillId="55" borderId="105" applyNumberFormat="0" applyAlignment="0" applyProtection="0"/>
    <xf numFmtId="0" fontId="61" fillId="42" borderId="105" applyNumberFormat="0" applyAlignment="0" applyProtection="0"/>
    <xf numFmtId="0" fontId="6" fillId="58" borderId="106" applyNumberFormat="0" applyFont="0" applyAlignment="0" applyProtection="0"/>
    <xf numFmtId="0" fontId="6" fillId="58" borderId="106" applyNumberFormat="0" applyFont="0" applyAlignment="0" applyProtection="0"/>
    <xf numFmtId="0" fontId="65" fillId="55" borderId="107" applyNumberFormat="0" applyAlignment="0" applyProtection="0"/>
    <xf numFmtId="0" fontId="67" fillId="0" borderId="108" applyNumberFormat="0" applyFill="0" applyAlignment="0" applyProtection="0"/>
    <xf numFmtId="0" fontId="6" fillId="58" borderId="106" applyNumberFormat="0" applyFont="0" applyAlignment="0" applyProtection="0"/>
    <xf numFmtId="0" fontId="6" fillId="58" borderId="106" applyNumberFormat="0" applyFont="0" applyAlignment="0" applyProtection="0"/>
    <xf numFmtId="0" fontId="61" fillId="42" borderId="105" applyNumberFormat="0" applyAlignment="0" applyProtection="0"/>
    <xf numFmtId="0" fontId="54" fillId="55" borderId="105" applyNumberFormat="0" applyAlignment="0" applyProtection="0"/>
    <xf numFmtId="0" fontId="65" fillId="55" borderId="107" applyNumberFormat="0" applyAlignment="0" applyProtection="0"/>
    <xf numFmtId="0" fontId="67" fillId="0" borderId="108" applyNumberFormat="0" applyFill="0" applyAlignment="0" applyProtection="0"/>
    <xf numFmtId="0" fontId="6" fillId="58" borderId="106" applyNumberFormat="0" applyFont="0" applyAlignment="0" applyProtection="0"/>
    <xf numFmtId="0" fontId="6" fillId="58" borderId="106" applyNumberFormat="0" applyFont="0" applyAlignment="0" applyProtection="0"/>
    <xf numFmtId="0" fontId="61" fillId="42" borderId="105" applyNumberFormat="0" applyAlignment="0" applyProtection="0"/>
    <xf numFmtId="0" fontId="54" fillId="55" borderId="105" applyNumberFormat="0" applyAlignment="0" applyProtection="0"/>
    <xf numFmtId="0" fontId="65" fillId="55" borderId="107" applyNumberFormat="0" applyAlignment="0" applyProtection="0"/>
    <xf numFmtId="0" fontId="67" fillId="0" borderId="108" applyNumberFormat="0" applyFill="0" applyAlignment="0" applyProtection="0"/>
    <xf numFmtId="0" fontId="54" fillId="55" borderId="105" applyNumberFormat="0" applyAlignment="0" applyProtection="0"/>
    <xf numFmtId="0" fontId="61" fillId="42" borderId="105" applyNumberFormat="0" applyAlignment="0" applyProtection="0"/>
    <xf numFmtId="0" fontId="6" fillId="58" borderId="106" applyNumberFormat="0" applyFont="0" applyAlignment="0" applyProtection="0"/>
    <xf numFmtId="0" fontId="6" fillId="58" borderId="106" applyNumberFormat="0" applyFont="0" applyAlignment="0" applyProtection="0"/>
    <xf numFmtId="0" fontId="65" fillId="55" borderId="107" applyNumberFormat="0" applyAlignment="0" applyProtection="0"/>
    <xf numFmtId="0" fontId="67" fillId="0" borderId="108" applyNumberFormat="0" applyFill="0" applyAlignment="0" applyProtection="0"/>
    <xf numFmtId="0" fontId="54" fillId="55" borderId="105" applyNumberFormat="0" applyAlignment="0" applyProtection="0"/>
    <xf numFmtId="0" fontId="61" fillId="42" borderId="105" applyNumberFormat="0" applyAlignment="0" applyProtection="0"/>
    <xf numFmtId="0" fontId="6" fillId="58" borderId="106" applyNumberFormat="0" applyFont="0" applyAlignment="0" applyProtection="0"/>
    <xf numFmtId="0" fontId="6" fillId="58" borderId="106" applyNumberFormat="0" applyFont="0" applyAlignment="0" applyProtection="0"/>
    <xf numFmtId="0" fontId="65" fillId="55" borderId="107" applyNumberFormat="0" applyAlignment="0" applyProtection="0"/>
    <xf numFmtId="0" fontId="67" fillId="0" borderId="108" applyNumberFormat="0" applyFill="0" applyAlignment="0" applyProtection="0"/>
    <xf numFmtId="0" fontId="61" fillId="42" borderId="105" applyNumberFormat="0" applyAlignment="0" applyProtection="0"/>
    <xf numFmtId="0" fontId="6" fillId="58" borderId="106" applyNumberFormat="0" applyFont="0" applyAlignment="0" applyProtection="0"/>
    <xf numFmtId="0" fontId="6" fillId="58" borderId="106" applyNumberFormat="0" applyFont="0" applyAlignment="0" applyProtection="0"/>
    <xf numFmtId="0" fontId="65" fillId="55" borderId="107" applyNumberFormat="0" applyAlignment="0" applyProtection="0"/>
    <xf numFmtId="0" fontId="67" fillId="0" borderId="108" applyNumberFormat="0" applyFill="0" applyAlignment="0" applyProtection="0"/>
    <xf numFmtId="0" fontId="54" fillId="55" borderId="105" applyNumberFormat="0" applyAlignment="0" applyProtection="0"/>
    <xf numFmtId="0" fontId="61" fillId="42" borderId="105" applyNumberFormat="0" applyAlignment="0" applyProtection="0"/>
    <xf numFmtId="0" fontId="6" fillId="58" borderId="106" applyNumberFormat="0" applyFont="0" applyAlignment="0" applyProtection="0"/>
    <xf numFmtId="0" fontId="6" fillId="58" borderId="106" applyNumberFormat="0" applyFont="0" applyAlignment="0" applyProtection="0"/>
    <xf numFmtId="0" fontId="65" fillId="55" borderId="107" applyNumberFormat="0" applyAlignment="0" applyProtection="0"/>
    <xf numFmtId="0" fontId="67" fillId="0" borderId="108" applyNumberFormat="0" applyFill="0" applyAlignment="0" applyProtection="0"/>
    <xf numFmtId="0" fontId="6" fillId="58" borderId="106" applyNumberFormat="0" applyFont="0" applyAlignment="0" applyProtection="0"/>
    <xf numFmtId="0" fontId="6" fillId="58" borderId="106" applyNumberFormat="0" applyFont="0" applyAlignment="0" applyProtection="0"/>
    <xf numFmtId="0" fontId="61" fillId="42" borderId="105" applyNumberFormat="0" applyAlignment="0" applyProtection="0"/>
    <xf numFmtId="0" fontId="54" fillId="55" borderId="105" applyNumberFormat="0" applyAlignment="0" applyProtection="0"/>
    <xf numFmtId="0" fontId="65" fillId="55" borderId="107" applyNumberFormat="0" applyAlignment="0" applyProtection="0"/>
    <xf numFmtId="0" fontId="67" fillId="0" borderId="108" applyNumberFormat="0" applyFill="0" applyAlignment="0" applyProtection="0"/>
    <xf numFmtId="0" fontId="6" fillId="58" borderId="106" applyNumberFormat="0" applyFont="0" applyAlignment="0" applyProtection="0"/>
    <xf numFmtId="0" fontId="6" fillId="58" borderId="106" applyNumberFormat="0" applyFont="0" applyAlignment="0" applyProtection="0"/>
    <xf numFmtId="0" fontId="61" fillId="42" borderId="105" applyNumberFormat="0" applyAlignment="0" applyProtection="0"/>
    <xf numFmtId="0" fontId="54" fillId="55" borderId="105" applyNumberFormat="0" applyAlignment="0" applyProtection="0"/>
    <xf numFmtId="0" fontId="65" fillId="55" borderId="107" applyNumberFormat="0" applyAlignment="0" applyProtection="0"/>
    <xf numFmtId="0" fontId="67" fillId="0" borderId="108" applyNumberFormat="0" applyFill="0" applyAlignment="0" applyProtection="0"/>
    <xf numFmtId="0" fontId="54" fillId="55" borderId="105" applyNumberFormat="0" applyAlignment="0" applyProtection="0"/>
    <xf numFmtId="0" fontId="61" fillId="42" borderId="105" applyNumberFormat="0" applyAlignment="0" applyProtection="0"/>
    <xf numFmtId="0" fontId="6" fillId="58" borderId="106" applyNumberFormat="0" applyFont="0" applyAlignment="0" applyProtection="0"/>
    <xf numFmtId="0" fontId="6" fillId="58" borderId="106" applyNumberFormat="0" applyFont="0" applyAlignment="0" applyProtection="0"/>
    <xf numFmtId="0" fontId="65" fillId="55" borderId="107" applyNumberFormat="0" applyAlignment="0" applyProtection="0"/>
    <xf numFmtId="0" fontId="67" fillId="0" borderId="108" applyNumberFormat="0" applyFill="0" applyAlignment="0" applyProtection="0"/>
    <xf numFmtId="0" fontId="54" fillId="55" borderId="105" applyNumberFormat="0" applyAlignment="0" applyProtection="0"/>
    <xf numFmtId="0" fontId="61" fillId="42" borderId="105" applyNumberFormat="0" applyAlignment="0" applyProtection="0"/>
    <xf numFmtId="0" fontId="6" fillId="58" borderId="106" applyNumberFormat="0" applyFont="0" applyAlignment="0" applyProtection="0"/>
    <xf numFmtId="0" fontId="6" fillId="58" borderId="106" applyNumberFormat="0" applyFont="0" applyAlignment="0" applyProtection="0"/>
    <xf numFmtId="0" fontId="65" fillId="55" borderId="107" applyNumberFormat="0" applyAlignment="0" applyProtection="0"/>
    <xf numFmtId="0" fontId="67" fillId="0" borderId="108" applyNumberFormat="0" applyFill="0" applyAlignment="0" applyProtection="0"/>
    <xf numFmtId="0" fontId="54" fillId="55" borderId="109" applyNumberFormat="0" applyAlignment="0" applyProtection="0"/>
    <xf numFmtId="0" fontId="61" fillId="42" borderId="109" applyNumberFormat="0" applyAlignment="0" applyProtection="0"/>
    <xf numFmtId="0" fontId="6" fillId="58" borderId="110" applyNumberFormat="0" applyFont="0" applyAlignment="0" applyProtection="0"/>
    <xf numFmtId="0" fontId="6" fillId="58" borderId="110" applyNumberFormat="0" applyFont="0" applyAlignment="0" applyProtection="0"/>
    <xf numFmtId="0" fontId="65" fillId="55" borderId="111" applyNumberFormat="0" applyAlignment="0" applyProtection="0"/>
    <xf numFmtId="0" fontId="67" fillId="0" borderId="112" applyNumberFormat="0" applyFill="0" applyAlignment="0" applyProtection="0"/>
    <xf numFmtId="0" fontId="6" fillId="58" borderId="106" applyNumberFormat="0" applyFont="0" applyAlignment="0" applyProtection="0"/>
    <xf numFmtId="0" fontId="54" fillId="55" borderId="109" applyNumberFormat="0" applyAlignment="0" applyProtection="0"/>
    <xf numFmtId="0" fontId="6" fillId="58" borderId="110" applyNumberFormat="0" applyFont="0" applyAlignment="0" applyProtection="0"/>
    <xf numFmtId="0" fontId="54" fillId="55" borderId="109" applyNumberFormat="0" applyAlignment="0" applyProtection="0"/>
    <xf numFmtId="0" fontId="61" fillId="42" borderId="109" applyNumberFormat="0" applyAlignment="0" applyProtection="0"/>
    <xf numFmtId="0" fontId="6" fillId="58" borderId="110" applyNumberFormat="0" applyFont="0" applyAlignment="0" applyProtection="0"/>
    <xf numFmtId="0" fontId="6" fillId="58" borderId="110" applyNumberFormat="0" applyFont="0" applyAlignment="0" applyProtection="0"/>
    <xf numFmtId="0" fontId="65" fillId="55" borderId="111" applyNumberFormat="0" applyAlignment="0" applyProtection="0"/>
    <xf numFmtId="0" fontId="67" fillId="0" borderId="112" applyNumberFormat="0" applyFill="0" applyAlignment="0" applyProtection="0"/>
    <xf numFmtId="0" fontId="6" fillId="58" borderId="110" applyNumberFormat="0" applyFont="0" applyAlignment="0" applyProtection="0"/>
    <xf numFmtId="0" fontId="6" fillId="58" borderId="110" applyNumberFormat="0" applyFont="0" applyAlignment="0" applyProtection="0"/>
    <xf numFmtId="0" fontId="61" fillId="42" borderId="109" applyNumberFormat="0" applyAlignment="0" applyProtection="0"/>
    <xf numFmtId="0" fontId="54" fillId="55" borderId="109" applyNumberFormat="0" applyAlignment="0" applyProtection="0"/>
    <xf numFmtId="0" fontId="65" fillId="55" borderId="111" applyNumberFormat="0" applyAlignment="0" applyProtection="0"/>
    <xf numFmtId="0" fontId="67" fillId="0" borderId="112" applyNumberFormat="0" applyFill="0" applyAlignment="0" applyProtection="0"/>
    <xf numFmtId="0" fontId="6" fillId="58" borderId="110" applyNumberFormat="0" applyFont="0" applyAlignment="0" applyProtection="0"/>
    <xf numFmtId="0" fontId="6" fillId="58" borderId="110" applyNumberFormat="0" applyFont="0" applyAlignment="0" applyProtection="0"/>
    <xf numFmtId="0" fontId="61" fillId="42" borderId="109" applyNumberFormat="0" applyAlignment="0" applyProtection="0"/>
    <xf numFmtId="0" fontId="54" fillId="55" borderId="109" applyNumberFormat="0" applyAlignment="0" applyProtection="0"/>
    <xf numFmtId="0" fontId="65" fillId="55" borderId="111" applyNumberFormat="0" applyAlignment="0" applyProtection="0"/>
    <xf numFmtId="0" fontId="67" fillId="0" borderId="112" applyNumberFormat="0" applyFill="0" applyAlignment="0" applyProtection="0"/>
    <xf numFmtId="0" fontId="54" fillId="55" borderId="109" applyNumberFormat="0" applyAlignment="0" applyProtection="0"/>
    <xf numFmtId="0" fontId="61" fillId="42" borderId="109" applyNumberFormat="0" applyAlignment="0" applyProtection="0"/>
    <xf numFmtId="0" fontId="6" fillId="58" borderId="110" applyNumberFormat="0" applyFont="0" applyAlignment="0" applyProtection="0"/>
    <xf numFmtId="0" fontId="6" fillId="58" borderId="110" applyNumberFormat="0" applyFont="0" applyAlignment="0" applyProtection="0"/>
    <xf numFmtId="0" fontId="65" fillId="55" borderId="111" applyNumberFormat="0" applyAlignment="0" applyProtection="0"/>
    <xf numFmtId="0" fontId="67" fillId="0" borderId="112" applyNumberFormat="0" applyFill="0" applyAlignment="0" applyProtection="0"/>
    <xf numFmtId="0" fontId="61" fillId="42" borderId="109" applyNumberFormat="0" applyAlignment="0" applyProtection="0"/>
    <xf numFmtId="0" fontId="6" fillId="58" borderId="110" applyNumberFormat="0" applyFont="0" applyAlignment="0" applyProtection="0"/>
    <xf numFmtId="0" fontId="6" fillId="58" borderId="110" applyNumberFormat="0" applyFont="0" applyAlignment="0" applyProtection="0"/>
    <xf numFmtId="0" fontId="65" fillId="55" borderId="111" applyNumberFormat="0" applyAlignment="0" applyProtection="0"/>
    <xf numFmtId="0" fontId="67" fillId="0" borderId="112" applyNumberFormat="0" applyFill="0" applyAlignment="0" applyProtection="0"/>
    <xf numFmtId="0" fontId="54" fillId="55" borderId="109" applyNumberFormat="0" applyAlignment="0" applyProtection="0"/>
    <xf numFmtId="0" fontId="61" fillId="42" borderId="109" applyNumberFormat="0" applyAlignment="0" applyProtection="0"/>
    <xf numFmtId="0" fontId="6" fillId="58" borderId="110" applyNumberFormat="0" applyFont="0" applyAlignment="0" applyProtection="0"/>
    <xf numFmtId="0" fontId="6" fillId="58" borderId="110" applyNumberFormat="0" applyFont="0" applyAlignment="0" applyProtection="0"/>
    <xf numFmtId="0" fontId="65" fillId="55" borderId="111" applyNumberFormat="0" applyAlignment="0" applyProtection="0"/>
    <xf numFmtId="0" fontId="67" fillId="0" borderId="112" applyNumberFormat="0" applyFill="0" applyAlignment="0" applyProtection="0"/>
    <xf numFmtId="0" fontId="6" fillId="58" borderId="110" applyNumberFormat="0" applyFont="0" applyAlignment="0" applyProtection="0"/>
    <xf numFmtId="0" fontId="6" fillId="58" borderId="110" applyNumberFormat="0" applyFont="0" applyAlignment="0" applyProtection="0"/>
    <xf numFmtId="0" fontId="61" fillId="42" borderId="109" applyNumberFormat="0" applyAlignment="0" applyProtection="0"/>
    <xf numFmtId="0" fontId="54" fillId="55" borderId="109" applyNumberFormat="0" applyAlignment="0" applyProtection="0"/>
    <xf numFmtId="0" fontId="65" fillId="55" borderId="111" applyNumberFormat="0" applyAlignment="0" applyProtection="0"/>
    <xf numFmtId="0" fontId="67" fillId="0" borderId="112" applyNumberFormat="0" applyFill="0" applyAlignment="0" applyProtection="0"/>
    <xf numFmtId="0" fontId="6" fillId="58" borderId="110" applyNumberFormat="0" applyFont="0" applyAlignment="0" applyProtection="0"/>
    <xf numFmtId="0" fontId="6" fillId="58" borderId="110" applyNumberFormat="0" applyFont="0" applyAlignment="0" applyProtection="0"/>
    <xf numFmtId="0" fontId="61" fillId="42" borderId="109" applyNumberFormat="0" applyAlignment="0" applyProtection="0"/>
    <xf numFmtId="0" fontId="54" fillId="55" borderId="109" applyNumberFormat="0" applyAlignment="0" applyProtection="0"/>
    <xf numFmtId="0" fontId="65" fillId="55" borderId="111" applyNumberFormat="0" applyAlignment="0" applyProtection="0"/>
    <xf numFmtId="0" fontId="67" fillId="0" borderId="112" applyNumberFormat="0" applyFill="0" applyAlignment="0" applyProtection="0"/>
    <xf numFmtId="0" fontId="54" fillId="55" borderId="109" applyNumberFormat="0" applyAlignment="0" applyProtection="0"/>
    <xf numFmtId="0" fontId="61" fillId="42" borderId="109" applyNumberFormat="0" applyAlignment="0" applyProtection="0"/>
    <xf numFmtId="0" fontId="6" fillId="58" borderId="110" applyNumberFormat="0" applyFont="0" applyAlignment="0" applyProtection="0"/>
    <xf numFmtId="0" fontId="6" fillId="58" borderId="110" applyNumberFormat="0" applyFont="0" applyAlignment="0" applyProtection="0"/>
    <xf numFmtId="0" fontId="65" fillId="55" borderId="111" applyNumberFormat="0" applyAlignment="0" applyProtection="0"/>
    <xf numFmtId="0" fontId="67" fillId="0" borderId="112" applyNumberFormat="0" applyFill="0" applyAlignment="0" applyProtection="0"/>
    <xf numFmtId="0" fontId="54" fillId="55" borderId="109" applyNumberFormat="0" applyAlignment="0" applyProtection="0"/>
    <xf numFmtId="0" fontId="61" fillId="42" borderId="109" applyNumberFormat="0" applyAlignment="0" applyProtection="0"/>
    <xf numFmtId="0" fontId="6" fillId="58" borderId="110" applyNumberFormat="0" applyFont="0" applyAlignment="0" applyProtection="0"/>
    <xf numFmtId="0" fontId="6" fillId="58" borderId="110" applyNumberFormat="0" applyFont="0" applyAlignment="0" applyProtection="0"/>
    <xf numFmtId="0" fontId="65" fillId="55" borderId="111" applyNumberFormat="0" applyAlignment="0" applyProtection="0"/>
    <xf numFmtId="0" fontId="67" fillId="0" borderId="112" applyNumberFormat="0" applyFill="0" applyAlignment="0" applyProtection="0"/>
    <xf numFmtId="0" fontId="6" fillId="58" borderId="110" applyNumberFormat="0" applyFont="0" applyAlignment="0" applyProtection="0"/>
    <xf numFmtId="0" fontId="6" fillId="58" borderId="110" applyNumberFormat="0" applyFont="0" applyAlignment="0" applyProtection="0"/>
    <xf numFmtId="0" fontId="65" fillId="55" borderId="111" applyNumberFormat="0" applyAlignment="0" applyProtection="0"/>
    <xf numFmtId="0" fontId="6" fillId="58" borderId="110" applyNumberFormat="0" applyFont="0" applyAlignment="0" applyProtection="0"/>
    <xf numFmtId="0" fontId="54" fillId="55" borderId="109" applyNumberFormat="0" applyAlignment="0" applyProtection="0"/>
    <xf numFmtId="0" fontId="6" fillId="58" borderId="110" applyNumberFormat="0" applyFont="0" applyAlignment="0" applyProtection="0"/>
    <xf numFmtId="0" fontId="67" fillId="0" borderId="112" applyNumberFormat="0" applyFill="0" applyAlignment="0" applyProtection="0"/>
    <xf numFmtId="0" fontId="65" fillId="55" borderId="111" applyNumberFormat="0" applyAlignment="0" applyProtection="0"/>
    <xf numFmtId="0" fontId="67" fillId="0" borderId="112" applyNumberFormat="0" applyFill="0" applyAlignment="0" applyProtection="0"/>
    <xf numFmtId="0" fontId="61" fillId="42" borderId="109" applyNumberFormat="0" applyAlignment="0" applyProtection="0"/>
    <xf numFmtId="0" fontId="54" fillId="55" borderId="109" applyNumberFormat="0" applyAlignment="0" applyProtection="0"/>
    <xf numFmtId="0" fontId="6" fillId="58" borderId="110" applyNumberFormat="0" applyFont="0" applyAlignment="0" applyProtection="0"/>
    <xf numFmtId="0" fontId="54" fillId="55" borderId="109" applyNumberFormat="0" applyAlignment="0" applyProtection="0"/>
    <xf numFmtId="0" fontId="61" fillId="42" borderId="109" applyNumberFormat="0" applyAlignment="0" applyProtection="0"/>
    <xf numFmtId="0" fontId="54" fillId="55" borderId="109" applyNumberFormat="0" applyAlignment="0" applyProtection="0"/>
    <xf numFmtId="0" fontId="67" fillId="0" borderId="112" applyNumberFormat="0" applyFill="0" applyAlignment="0" applyProtection="0"/>
    <xf numFmtId="0" fontId="65" fillId="55" borderId="111" applyNumberFormat="0" applyAlignment="0" applyProtection="0"/>
    <xf numFmtId="0" fontId="67" fillId="0" borderId="112" applyNumberFormat="0" applyFill="0" applyAlignment="0" applyProtection="0"/>
    <xf numFmtId="0" fontId="6" fillId="58" borderId="110" applyNumberFormat="0" applyFont="0" applyAlignment="0" applyProtection="0"/>
    <xf numFmtId="0" fontId="6" fillId="58" borderId="110" applyNumberFormat="0" applyFont="0" applyAlignment="0" applyProtection="0"/>
    <xf numFmtId="0" fontId="61" fillId="42" borderId="109" applyNumberFormat="0" applyAlignment="0" applyProtection="0"/>
    <xf numFmtId="0" fontId="6" fillId="58" borderId="110" applyNumberFormat="0" applyFont="0" applyAlignment="0" applyProtection="0"/>
    <xf numFmtId="0" fontId="6" fillId="58" borderId="110" applyNumberFormat="0" applyFont="0" applyAlignment="0" applyProtection="0"/>
    <xf numFmtId="0" fontId="65" fillId="55" borderId="111" applyNumberFormat="0" applyAlignment="0" applyProtection="0"/>
    <xf numFmtId="0" fontId="6" fillId="58" borderId="110" applyNumberFormat="0" applyFont="0" applyAlignment="0" applyProtection="0"/>
    <xf numFmtId="0" fontId="6" fillId="58" borderId="110" applyNumberFormat="0" applyFont="0" applyAlignment="0" applyProtection="0"/>
    <xf numFmtId="0" fontId="61" fillId="42" borderId="109" applyNumberFormat="0" applyAlignment="0" applyProtection="0"/>
    <xf numFmtId="0" fontId="54" fillId="55" borderId="109" applyNumberFormat="0" applyAlignment="0" applyProtection="0"/>
    <xf numFmtId="0" fontId="54" fillId="55" borderId="109" applyNumberFormat="0" applyAlignment="0" applyProtection="0"/>
    <xf numFmtId="0" fontId="67" fillId="0" borderId="112" applyNumberFormat="0" applyFill="0" applyAlignment="0" applyProtection="0"/>
    <xf numFmtId="0" fontId="67" fillId="0" borderId="112" applyNumberFormat="0" applyFill="0" applyAlignment="0" applyProtection="0"/>
    <xf numFmtId="0" fontId="61" fillId="42" borderId="109" applyNumberFormat="0" applyAlignment="0" applyProtection="0"/>
    <xf numFmtId="0" fontId="6" fillId="58" borderId="110" applyNumberFormat="0" applyFont="0" applyAlignment="0" applyProtection="0"/>
    <xf numFmtId="0" fontId="65" fillId="55" borderId="111" applyNumberFormat="0" applyAlignment="0" applyProtection="0"/>
    <xf numFmtId="0" fontId="6" fillId="58" borderId="110" applyNumberFormat="0" applyFont="0" applyAlignment="0" applyProtection="0"/>
    <xf numFmtId="0" fontId="61" fillId="42" borderId="109" applyNumberFormat="0" applyAlignment="0" applyProtection="0"/>
    <xf numFmtId="0" fontId="65" fillId="55" borderId="111" applyNumberFormat="0" applyAlignment="0" applyProtection="0"/>
    <xf numFmtId="0" fontId="54" fillId="55" borderId="109" applyNumberFormat="0" applyAlignment="0" applyProtection="0"/>
    <xf numFmtId="0" fontId="61" fillId="42" borderId="109" applyNumberFormat="0" applyAlignment="0" applyProtection="0"/>
    <xf numFmtId="0" fontId="6" fillId="58" borderId="110" applyNumberFormat="0" applyFont="0" applyAlignment="0" applyProtection="0"/>
    <xf numFmtId="0" fontId="6" fillId="58" borderId="110" applyNumberFormat="0" applyFont="0" applyAlignment="0" applyProtection="0"/>
    <xf numFmtId="0" fontId="65" fillId="55" borderId="111" applyNumberFormat="0" applyAlignment="0" applyProtection="0"/>
    <xf numFmtId="0" fontId="67" fillId="0" borderId="112" applyNumberFormat="0" applyFill="0" applyAlignment="0" applyProtection="0"/>
    <xf numFmtId="0" fontId="54" fillId="55" borderId="109" applyNumberFormat="0" applyAlignment="0" applyProtection="0"/>
    <xf numFmtId="0" fontId="61" fillId="42" borderId="109" applyNumberFormat="0" applyAlignment="0" applyProtection="0"/>
    <xf numFmtId="0" fontId="6" fillId="58" borderId="110" applyNumberFormat="0" applyFont="0" applyAlignment="0" applyProtection="0"/>
    <xf numFmtId="0" fontId="6" fillId="58" borderId="110" applyNumberFormat="0" applyFont="0" applyAlignment="0" applyProtection="0"/>
    <xf numFmtId="0" fontId="65" fillId="55" borderId="111" applyNumberFormat="0" applyAlignment="0" applyProtection="0"/>
    <xf numFmtId="0" fontId="67" fillId="0" borderId="112" applyNumberFormat="0" applyFill="0" applyAlignment="0" applyProtection="0"/>
    <xf numFmtId="0" fontId="6" fillId="58" borderId="110" applyNumberFormat="0" applyFont="0" applyAlignment="0" applyProtection="0"/>
    <xf numFmtId="0" fontId="6" fillId="58" borderId="110" applyNumberFormat="0" applyFont="0" applyAlignment="0" applyProtection="0"/>
    <xf numFmtId="0" fontId="61" fillId="42" borderId="109" applyNumberFormat="0" applyAlignment="0" applyProtection="0"/>
    <xf numFmtId="0" fontId="54" fillId="55" borderId="109" applyNumberFormat="0" applyAlignment="0" applyProtection="0"/>
    <xf numFmtId="0" fontId="65" fillId="55" borderId="111" applyNumberFormat="0" applyAlignment="0" applyProtection="0"/>
    <xf numFmtId="0" fontId="67" fillId="0" borderId="112" applyNumberFormat="0" applyFill="0" applyAlignment="0" applyProtection="0"/>
    <xf numFmtId="0" fontId="6" fillId="58" borderId="110" applyNumberFormat="0" applyFont="0" applyAlignment="0" applyProtection="0"/>
    <xf numFmtId="0" fontId="6" fillId="58" borderId="110" applyNumberFormat="0" applyFont="0" applyAlignment="0" applyProtection="0"/>
    <xf numFmtId="0" fontId="61" fillId="42" borderId="109" applyNumberFormat="0" applyAlignment="0" applyProtection="0"/>
    <xf numFmtId="0" fontId="54" fillId="55" borderId="109" applyNumberFormat="0" applyAlignment="0" applyProtection="0"/>
    <xf numFmtId="0" fontId="65" fillId="55" borderId="111" applyNumberFormat="0" applyAlignment="0" applyProtection="0"/>
    <xf numFmtId="0" fontId="67" fillId="0" borderId="112" applyNumberFormat="0" applyFill="0" applyAlignment="0" applyProtection="0"/>
    <xf numFmtId="0" fontId="54" fillId="55" borderId="109" applyNumberFormat="0" applyAlignment="0" applyProtection="0"/>
    <xf numFmtId="0" fontId="61" fillId="42" borderId="109" applyNumberFormat="0" applyAlignment="0" applyProtection="0"/>
    <xf numFmtId="0" fontId="6" fillId="58" borderId="110" applyNumberFormat="0" applyFont="0" applyAlignment="0" applyProtection="0"/>
    <xf numFmtId="0" fontId="6" fillId="58" borderId="110" applyNumberFormat="0" applyFont="0" applyAlignment="0" applyProtection="0"/>
    <xf numFmtId="0" fontId="65" fillId="55" borderId="111" applyNumberFormat="0" applyAlignment="0" applyProtection="0"/>
    <xf numFmtId="0" fontId="67" fillId="0" borderId="112" applyNumberFormat="0" applyFill="0" applyAlignment="0" applyProtection="0"/>
    <xf numFmtId="0" fontId="54" fillId="55" borderId="109" applyNumberFormat="0" applyAlignment="0" applyProtection="0"/>
    <xf numFmtId="0" fontId="61" fillId="42" borderId="109" applyNumberFormat="0" applyAlignment="0" applyProtection="0"/>
    <xf numFmtId="0" fontId="6" fillId="58" borderId="110" applyNumberFormat="0" applyFont="0" applyAlignment="0" applyProtection="0"/>
    <xf numFmtId="0" fontId="6" fillId="58" borderId="110" applyNumberFormat="0" applyFont="0" applyAlignment="0" applyProtection="0"/>
    <xf numFmtId="0" fontId="65" fillId="55" borderId="111" applyNumberFormat="0" applyAlignment="0" applyProtection="0"/>
    <xf numFmtId="0" fontId="67" fillId="0" borderId="112" applyNumberFormat="0" applyFill="0" applyAlignment="0" applyProtection="0"/>
    <xf numFmtId="0" fontId="6" fillId="58" borderId="122" applyNumberFormat="0" applyFont="0" applyAlignment="0" applyProtection="0"/>
    <xf numFmtId="0" fontId="61" fillId="42" borderId="121" applyNumberFormat="0" applyAlignment="0" applyProtection="0"/>
    <xf numFmtId="0" fontId="54" fillId="55" borderId="121" applyNumberFormat="0" applyAlignment="0" applyProtection="0"/>
    <xf numFmtId="0" fontId="54" fillId="55" borderId="121" applyNumberFormat="0" applyAlignment="0" applyProtection="0"/>
    <xf numFmtId="0" fontId="6" fillId="58" borderId="122" applyNumberFormat="0" applyFont="0" applyAlignment="0" applyProtection="0"/>
    <xf numFmtId="0" fontId="54" fillId="55" borderId="113" applyNumberFormat="0" applyAlignment="0" applyProtection="0"/>
    <xf numFmtId="0" fontId="54" fillId="55" borderId="113" applyNumberFormat="0" applyAlignment="0" applyProtection="0"/>
    <xf numFmtId="0" fontId="61" fillId="42" borderId="113" applyNumberFormat="0" applyAlignment="0" applyProtection="0"/>
    <xf numFmtId="0" fontId="6" fillId="58" borderId="114" applyNumberFormat="0" applyFont="0" applyAlignment="0" applyProtection="0"/>
    <xf numFmtId="0" fontId="6" fillId="58" borderId="114" applyNumberFormat="0" applyFont="0" applyAlignment="0" applyProtection="0"/>
    <xf numFmtId="0" fontId="65" fillId="55" borderId="115" applyNumberFormat="0" applyAlignment="0" applyProtection="0"/>
    <xf numFmtId="0" fontId="67" fillId="0" borderId="116" applyNumberFormat="0" applyFill="0" applyAlignment="0" applyProtection="0"/>
    <xf numFmtId="0" fontId="54" fillId="55" borderId="113" applyNumberFormat="0" applyAlignment="0" applyProtection="0"/>
    <xf numFmtId="0" fontId="61" fillId="42" borderId="113" applyNumberFormat="0" applyAlignment="0" applyProtection="0"/>
    <xf numFmtId="0" fontId="6" fillId="58" borderId="114" applyNumberFormat="0" applyFont="0" applyAlignment="0" applyProtection="0"/>
    <xf numFmtId="0" fontId="6" fillId="58" borderId="114" applyNumberFormat="0" applyFont="0" applyAlignment="0" applyProtection="0"/>
    <xf numFmtId="0" fontId="65" fillId="55" borderId="115" applyNumberFormat="0" applyAlignment="0" applyProtection="0"/>
    <xf numFmtId="0" fontId="67" fillId="0" borderId="116" applyNumberFormat="0" applyFill="0" applyAlignment="0" applyProtection="0"/>
    <xf numFmtId="0" fontId="6" fillId="58" borderId="114" applyNumberFormat="0" applyFont="0" applyAlignment="0" applyProtection="0"/>
    <xf numFmtId="0" fontId="6" fillId="58" borderId="114" applyNumberFormat="0" applyFont="0" applyAlignment="0" applyProtection="0"/>
    <xf numFmtId="0" fontId="61" fillId="42" borderId="113" applyNumberFormat="0" applyAlignment="0" applyProtection="0"/>
    <xf numFmtId="0" fontId="54" fillId="55" borderId="113" applyNumberFormat="0" applyAlignment="0" applyProtection="0"/>
    <xf numFmtId="0" fontId="65" fillId="55" borderId="115" applyNumberFormat="0" applyAlignment="0" applyProtection="0"/>
    <xf numFmtId="0" fontId="67" fillId="0" borderId="116" applyNumberFormat="0" applyFill="0" applyAlignment="0" applyProtection="0"/>
    <xf numFmtId="0" fontId="6" fillId="58" borderId="114" applyNumberFormat="0" applyFont="0" applyAlignment="0" applyProtection="0"/>
    <xf numFmtId="0" fontId="6" fillId="58" borderId="114" applyNumberFormat="0" applyFont="0" applyAlignment="0" applyProtection="0"/>
    <xf numFmtId="0" fontId="61" fillId="42" borderId="113" applyNumberFormat="0" applyAlignment="0" applyProtection="0"/>
    <xf numFmtId="0" fontId="54" fillId="55" borderId="113" applyNumberFormat="0" applyAlignment="0" applyProtection="0"/>
    <xf numFmtId="0" fontId="65" fillId="55" borderId="115" applyNumberFormat="0" applyAlignment="0" applyProtection="0"/>
    <xf numFmtId="0" fontId="67" fillId="0" borderId="116" applyNumberFormat="0" applyFill="0" applyAlignment="0" applyProtection="0"/>
    <xf numFmtId="0" fontId="54" fillId="55" borderId="113" applyNumberFormat="0" applyAlignment="0" applyProtection="0"/>
    <xf numFmtId="0" fontId="61" fillId="42" borderId="113" applyNumberFormat="0" applyAlignment="0" applyProtection="0"/>
    <xf numFmtId="0" fontId="6" fillId="58" borderId="114" applyNumberFormat="0" applyFont="0" applyAlignment="0" applyProtection="0"/>
    <xf numFmtId="0" fontId="6" fillId="58" borderId="114" applyNumberFormat="0" applyFont="0" applyAlignment="0" applyProtection="0"/>
    <xf numFmtId="0" fontId="65" fillId="55" borderId="115" applyNumberFormat="0" applyAlignment="0" applyProtection="0"/>
    <xf numFmtId="0" fontId="67" fillId="0" borderId="116" applyNumberFormat="0" applyFill="0" applyAlignment="0" applyProtection="0"/>
    <xf numFmtId="0" fontId="54" fillId="55" borderId="113" applyNumberFormat="0" applyAlignment="0" applyProtection="0"/>
    <xf numFmtId="0" fontId="61" fillId="42" borderId="113" applyNumberFormat="0" applyAlignment="0" applyProtection="0"/>
    <xf numFmtId="0" fontId="6" fillId="58" borderId="114" applyNumberFormat="0" applyFont="0" applyAlignment="0" applyProtection="0"/>
    <xf numFmtId="0" fontId="6" fillId="58" borderId="114" applyNumberFormat="0" applyFont="0" applyAlignment="0" applyProtection="0"/>
    <xf numFmtId="0" fontId="65" fillId="55" borderId="115" applyNumberFormat="0" applyAlignment="0" applyProtection="0"/>
    <xf numFmtId="0" fontId="67" fillId="0" borderId="116" applyNumberFormat="0" applyFill="0" applyAlignment="0" applyProtection="0"/>
    <xf numFmtId="0" fontId="61" fillId="42" borderId="113" applyNumberFormat="0" applyAlignment="0" applyProtection="0"/>
    <xf numFmtId="0" fontId="6" fillId="58" borderId="114" applyNumberFormat="0" applyFont="0" applyAlignment="0" applyProtection="0"/>
    <xf numFmtId="0" fontId="6" fillId="58" borderId="114" applyNumberFormat="0" applyFont="0" applyAlignment="0" applyProtection="0"/>
    <xf numFmtId="0" fontId="65" fillId="55" borderId="115" applyNumberFormat="0" applyAlignment="0" applyProtection="0"/>
    <xf numFmtId="0" fontId="67" fillId="0" borderId="116" applyNumberFormat="0" applyFill="0" applyAlignment="0" applyProtection="0"/>
    <xf numFmtId="0" fontId="54" fillId="55" borderId="113" applyNumberFormat="0" applyAlignment="0" applyProtection="0"/>
    <xf numFmtId="0" fontId="61" fillId="42" borderId="113" applyNumberFormat="0" applyAlignment="0" applyProtection="0"/>
    <xf numFmtId="0" fontId="6" fillId="58" borderId="114" applyNumberFormat="0" applyFont="0" applyAlignment="0" applyProtection="0"/>
    <xf numFmtId="0" fontId="6" fillId="58" borderId="114" applyNumberFormat="0" applyFont="0" applyAlignment="0" applyProtection="0"/>
    <xf numFmtId="0" fontId="65" fillId="55" borderId="115" applyNumberFormat="0" applyAlignment="0" applyProtection="0"/>
    <xf numFmtId="0" fontId="67" fillId="0" borderId="116" applyNumberFormat="0" applyFill="0" applyAlignment="0" applyProtection="0"/>
    <xf numFmtId="0" fontId="6" fillId="58" borderId="114" applyNumberFormat="0" applyFont="0" applyAlignment="0" applyProtection="0"/>
    <xf numFmtId="0" fontId="6" fillId="58" borderId="114" applyNumberFormat="0" applyFont="0" applyAlignment="0" applyProtection="0"/>
    <xf numFmtId="0" fontId="61" fillId="42" borderId="113" applyNumberFormat="0" applyAlignment="0" applyProtection="0"/>
    <xf numFmtId="0" fontId="54" fillId="55" borderId="113" applyNumberFormat="0" applyAlignment="0" applyProtection="0"/>
    <xf numFmtId="0" fontId="65" fillId="55" borderId="115" applyNumberFormat="0" applyAlignment="0" applyProtection="0"/>
    <xf numFmtId="0" fontId="67" fillId="0" borderId="116" applyNumberFormat="0" applyFill="0" applyAlignment="0" applyProtection="0"/>
    <xf numFmtId="0" fontId="6" fillId="58" borderId="114" applyNumberFormat="0" applyFont="0" applyAlignment="0" applyProtection="0"/>
    <xf numFmtId="0" fontId="6" fillId="58" borderId="114" applyNumberFormat="0" applyFont="0" applyAlignment="0" applyProtection="0"/>
    <xf numFmtId="0" fontId="61" fillId="42" borderId="113" applyNumberFormat="0" applyAlignment="0" applyProtection="0"/>
    <xf numFmtId="0" fontId="54" fillId="55" borderId="113" applyNumberFormat="0" applyAlignment="0" applyProtection="0"/>
    <xf numFmtId="0" fontId="65" fillId="55" borderId="115" applyNumberFormat="0" applyAlignment="0" applyProtection="0"/>
    <xf numFmtId="0" fontId="67" fillId="0" borderId="116" applyNumberFormat="0" applyFill="0" applyAlignment="0" applyProtection="0"/>
    <xf numFmtId="0" fontId="54" fillId="55" borderId="113" applyNumberFormat="0" applyAlignment="0" applyProtection="0"/>
    <xf numFmtId="0" fontId="61" fillId="42" borderId="113" applyNumberFormat="0" applyAlignment="0" applyProtection="0"/>
    <xf numFmtId="0" fontId="6" fillId="58" borderId="114" applyNumberFormat="0" applyFont="0" applyAlignment="0" applyProtection="0"/>
    <xf numFmtId="0" fontId="6" fillId="58" borderId="114" applyNumberFormat="0" applyFont="0" applyAlignment="0" applyProtection="0"/>
    <xf numFmtId="0" fontId="65" fillId="55" borderId="115" applyNumberFormat="0" applyAlignment="0" applyProtection="0"/>
    <xf numFmtId="0" fontId="67" fillId="0" borderId="116" applyNumberFormat="0" applyFill="0" applyAlignment="0" applyProtection="0"/>
    <xf numFmtId="0" fontId="54" fillId="55" borderId="113" applyNumberFormat="0" applyAlignment="0" applyProtection="0"/>
    <xf numFmtId="0" fontId="61" fillId="42" borderId="113" applyNumberFormat="0" applyAlignment="0" applyProtection="0"/>
    <xf numFmtId="0" fontId="6" fillId="58" borderId="114" applyNumberFormat="0" applyFont="0" applyAlignment="0" applyProtection="0"/>
    <xf numFmtId="0" fontId="6" fillId="58" borderId="114" applyNumberFormat="0" applyFont="0" applyAlignment="0" applyProtection="0"/>
    <xf numFmtId="0" fontId="65" fillId="55" borderId="115" applyNumberFormat="0" applyAlignment="0" applyProtection="0"/>
    <xf numFmtId="0" fontId="67" fillId="0" borderId="116" applyNumberFormat="0" applyFill="0" applyAlignment="0" applyProtection="0"/>
    <xf numFmtId="0" fontId="54" fillId="55" borderId="117" applyNumberFormat="0" applyAlignment="0" applyProtection="0"/>
    <xf numFmtId="0" fontId="61" fillId="42" borderId="117" applyNumberFormat="0" applyAlignment="0" applyProtection="0"/>
    <xf numFmtId="0" fontId="6" fillId="58" borderId="118" applyNumberFormat="0" applyFont="0" applyAlignment="0" applyProtection="0"/>
    <xf numFmtId="0" fontId="6" fillId="58" borderId="118" applyNumberFormat="0" applyFont="0" applyAlignment="0" applyProtection="0"/>
    <xf numFmtId="0" fontId="65" fillId="55" borderId="119" applyNumberFormat="0" applyAlignment="0" applyProtection="0"/>
    <xf numFmtId="0" fontId="67" fillId="0" borderId="120" applyNumberFormat="0" applyFill="0" applyAlignment="0" applyProtection="0"/>
    <xf numFmtId="0" fontId="6" fillId="58" borderId="114" applyNumberFormat="0" applyFont="0" applyAlignment="0" applyProtection="0"/>
    <xf numFmtId="0" fontId="54" fillId="55" borderId="117" applyNumberFormat="0" applyAlignment="0" applyProtection="0"/>
    <xf numFmtId="0" fontId="6" fillId="58" borderId="118" applyNumberFormat="0" applyFont="0" applyAlignment="0" applyProtection="0"/>
    <xf numFmtId="0" fontId="54" fillId="55" borderId="117" applyNumberFormat="0" applyAlignment="0" applyProtection="0"/>
    <xf numFmtId="0" fontId="61" fillId="42" borderId="117" applyNumberFormat="0" applyAlignment="0" applyProtection="0"/>
    <xf numFmtId="0" fontId="6" fillId="58" borderId="118" applyNumberFormat="0" applyFont="0" applyAlignment="0" applyProtection="0"/>
    <xf numFmtId="0" fontId="6" fillId="58" borderId="118" applyNumberFormat="0" applyFont="0" applyAlignment="0" applyProtection="0"/>
    <xf numFmtId="0" fontId="65" fillId="55" borderId="119" applyNumberFormat="0" applyAlignment="0" applyProtection="0"/>
    <xf numFmtId="0" fontId="67" fillId="0" borderId="120" applyNumberFormat="0" applyFill="0" applyAlignment="0" applyProtection="0"/>
    <xf numFmtId="0" fontId="6" fillId="58" borderId="118" applyNumberFormat="0" applyFont="0" applyAlignment="0" applyProtection="0"/>
    <xf numFmtId="0" fontId="6" fillId="58" borderId="118" applyNumberFormat="0" applyFont="0" applyAlignment="0" applyProtection="0"/>
    <xf numFmtId="0" fontId="61" fillId="42" borderId="117" applyNumberFormat="0" applyAlignment="0" applyProtection="0"/>
    <xf numFmtId="0" fontId="54" fillId="55" borderId="117" applyNumberFormat="0" applyAlignment="0" applyProtection="0"/>
    <xf numFmtId="0" fontId="65" fillId="55" borderId="119" applyNumberFormat="0" applyAlignment="0" applyProtection="0"/>
    <xf numFmtId="0" fontId="67" fillId="0" borderId="120" applyNumberFormat="0" applyFill="0" applyAlignment="0" applyProtection="0"/>
    <xf numFmtId="0" fontId="6" fillId="58" borderId="118" applyNumberFormat="0" applyFont="0" applyAlignment="0" applyProtection="0"/>
    <xf numFmtId="0" fontId="6" fillId="58" borderId="118" applyNumberFormat="0" applyFont="0" applyAlignment="0" applyProtection="0"/>
    <xf numFmtId="0" fontId="61" fillId="42" borderId="117" applyNumberFormat="0" applyAlignment="0" applyProtection="0"/>
    <xf numFmtId="0" fontId="54" fillId="55" borderId="117" applyNumberFormat="0" applyAlignment="0" applyProtection="0"/>
    <xf numFmtId="0" fontId="65" fillId="55" borderId="119" applyNumberFormat="0" applyAlignment="0" applyProtection="0"/>
    <xf numFmtId="0" fontId="67" fillId="0" borderId="120" applyNumberFormat="0" applyFill="0" applyAlignment="0" applyProtection="0"/>
    <xf numFmtId="0" fontId="54" fillId="55" borderId="117" applyNumberFormat="0" applyAlignment="0" applyProtection="0"/>
    <xf numFmtId="0" fontId="61" fillId="42" borderId="117" applyNumberFormat="0" applyAlignment="0" applyProtection="0"/>
    <xf numFmtId="0" fontId="6" fillId="58" borderId="118" applyNumberFormat="0" applyFont="0" applyAlignment="0" applyProtection="0"/>
    <xf numFmtId="0" fontId="6" fillId="58" borderId="118" applyNumberFormat="0" applyFont="0" applyAlignment="0" applyProtection="0"/>
    <xf numFmtId="0" fontId="65" fillId="55" borderId="119" applyNumberFormat="0" applyAlignment="0" applyProtection="0"/>
    <xf numFmtId="0" fontId="67" fillId="0" borderId="120" applyNumberFormat="0" applyFill="0" applyAlignment="0" applyProtection="0"/>
    <xf numFmtId="0" fontId="61" fillId="42" borderId="117" applyNumberFormat="0" applyAlignment="0" applyProtection="0"/>
    <xf numFmtId="0" fontId="6" fillId="58" borderId="118" applyNumberFormat="0" applyFont="0" applyAlignment="0" applyProtection="0"/>
    <xf numFmtId="0" fontId="6" fillId="58" borderId="118" applyNumberFormat="0" applyFont="0" applyAlignment="0" applyProtection="0"/>
    <xf numFmtId="0" fontId="65" fillId="55" borderId="119" applyNumberFormat="0" applyAlignment="0" applyProtection="0"/>
    <xf numFmtId="0" fontId="67" fillId="0" borderId="120" applyNumberFormat="0" applyFill="0" applyAlignment="0" applyProtection="0"/>
    <xf numFmtId="0" fontId="54" fillId="55" borderId="117" applyNumberFormat="0" applyAlignment="0" applyProtection="0"/>
    <xf numFmtId="0" fontId="61" fillId="42" borderId="117" applyNumberFormat="0" applyAlignment="0" applyProtection="0"/>
    <xf numFmtId="0" fontId="6" fillId="58" borderId="118" applyNumberFormat="0" applyFont="0" applyAlignment="0" applyProtection="0"/>
    <xf numFmtId="0" fontId="6" fillId="58" borderId="118" applyNumberFormat="0" applyFont="0" applyAlignment="0" applyProtection="0"/>
    <xf numFmtId="0" fontId="65" fillId="55" borderId="119" applyNumberFormat="0" applyAlignment="0" applyProtection="0"/>
    <xf numFmtId="0" fontId="67" fillId="0" borderId="120" applyNumberFormat="0" applyFill="0" applyAlignment="0" applyProtection="0"/>
    <xf numFmtId="0" fontId="6" fillId="58" borderId="118" applyNumberFormat="0" applyFont="0" applyAlignment="0" applyProtection="0"/>
    <xf numFmtId="0" fontId="6" fillId="58" borderId="118" applyNumberFormat="0" applyFont="0" applyAlignment="0" applyProtection="0"/>
    <xf numFmtId="0" fontId="61" fillId="42" borderId="117" applyNumberFormat="0" applyAlignment="0" applyProtection="0"/>
    <xf numFmtId="0" fontId="54" fillId="55" borderId="117" applyNumberFormat="0" applyAlignment="0" applyProtection="0"/>
    <xf numFmtId="0" fontId="65" fillId="55" borderId="119" applyNumberFormat="0" applyAlignment="0" applyProtection="0"/>
    <xf numFmtId="0" fontId="67" fillId="0" borderId="120" applyNumberFormat="0" applyFill="0" applyAlignment="0" applyProtection="0"/>
    <xf numFmtId="0" fontId="6" fillId="58" borderId="118" applyNumberFormat="0" applyFont="0" applyAlignment="0" applyProtection="0"/>
    <xf numFmtId="0" fontId="6" fillId="58" borderId="118" applyNumberFormat="0" applyFont="0" applyAlignment="0" applyProtection="0"/>
    <xf numFmtId="0" fontId="61" fillId="42" borderId="117" applyNumberFormat="0" applyAlignment="0" applyProtection="0"/>
    <xf numFmtId="0" fontId="54" fillId="55" borderId="117" applyNumberFormat="0" applyAlignment="0" applyProtection="0"/>
    <xf numFmtId="0" fontId="65" fillId="55" borderId="119" applyNumberFormat="0" applyAlignment="0" applyProtection="0"/>
    <xf numFmtId="0" fontId="67" fillId="0" borderId="120" applyNumberFormat="0" applyFill="0" applyAlignment="0" applyProtection="0"/>
    <xf numFmtId="0" fontId="54" fillId="55" borderId="117" applyNumberFormat="0" applyAlignment="0" applyProtection="0"/>
    <xf numFmtId="0" fontId="61" fillId="42" borderId="117" applyNumberFormat="0" applyAlignment="0" applyProtection="0"/>
    <xf numFmtId="0" fontId="6" fillId="58" borderId="118" applyNumberFormat="0" applyFont="0" applyAlignment="0" applyProtection="0"/>
    <xf numFmtId="0" fontId="6" fillId="58" borderId="118" applyNumberFormat="0" applyFont="0" applyAlignment="0" applyProtection="0"/>
    <xf numFmtId="0" fontId="65" fillId="55" borderId="119" applyNumberFormat="0" applyAlignment="0" applyProtection="0"/>
    <xf numFmtId="0" fontId="67" fillId="0" borderId="120" applyNumberFormat="0" applyFill="0" applyAlignment="0" applyProtection="0"/>
    <xf numFmtId="0" fontId="54" fillId="55" borderId="117" applyNumberFormat="0" applyAlignment="0" applyProtection="0"/>
    <xf numFmtId="0" fontId="61" fillId="42" borderId="117" applyNumberFormat="0" applyAlignment="0" applyProtection="0"/>
    <xf numFmtId="0" fontId="6" fillId="58" borderId="118" applyNumberFormat="0" applyFont="0" applyAlignment="0" applyProtection="0"/>
    <xf numFmtId="0" fontId="6" fillId="58" borderId="118" applyNumberFormat="0" applyFont="0" applyAlignment="0" applyProtection="0"/>
    <xf numFmtId="0" fontId="65" fillId="55" borderId="119" applyNumberFormat="0" applyAlignment="0" applyProtection="0"/>
    <xf numFmtId="0" fontId="67" fillId="0" borderId="120" applyNumberFormat="0" applyFill="0" applyAlignment="0" applyProtection="0"/>
    <xf numFmtId="0" fontId="6" fillId="58" borderId="118" applyNumberFormat="0" applyFont="0" applyAlignment="0" applyProtection="0"/>
    <xf numFmtId="0" fontId="6" fillId="58" borderId="118" applyNumberFormat="0" applyFont="0" applyAlignment="0" applyProtection="0"/>
    <xf numFmtId="0" fontId="65" fillId="55" borderId="119" applyNumberFormat="0" applyAlignment="0" applyProtection="0"/>
    <xf numFmtId="0" fontId="6" fillId="58" borderId="118" applyNumberFormat="0" applyFont="0" applyAlignment="0" applyProtection="0"/>
    <xf numFmtId="0" fontId="54" fillId="55" borderId="117" applyNumberFormat="0" applyAlignment="0" applyProtection="0"/>
    <xf numFmtId="0" fontId="6" fillId="58" borderId="118" applyNumberFormat="0" applyFont="0" applyAlignment="0" applyProtection="0"/>
    <xf numFmtId="0" fontId="67" fillId="0" borderId="120" applyNumberFormat="0" applyFill="0" applyAlignment="0" applyProtection="0"/>
    <xf numFmtId="0" fontId="65" fillId="55" borderId="119" applyNumberFormat="0" applyAlignment="0" applyProtection="0"/>
    <xf numFmtId="0" fontId="67" fillId="0" borderId="120" applyNumberFormat="0" applyFill="0" applyAlignment="0" applyProtection="0"/>
    <xf numFmtId="0" fontId="61" fillId="42" borderId="117" applyNumberFormat="0" applyAlignment="0" applyProtection="0"/>
    <xf numFmtId="0" fontId="54" fillId="55" borderId="117" applyNumberFormat="0" applyAlignment="0" applyProtection="0"/>
    <xf numFmtId="0" fontId="6" fillId="58" borderId="118" applyNumberFormat="0" applyFont="0" applyAlignment="0" applyProtection="0"/>
    <xf numFmtId="0" fontId="54" fillId="55" borderId="117" applyNumberFormat="0" applyAlignment="0" applyProtection="0"/>
    <xf numFmtId="0" fontId="61" fillId="42" borderId="117" applyNumberFormat="0" applyAlignment="0" applyProtection="0"/>
    <xf numFmtId="0" fontId="54" fillId="55" borderId="117" applyNumberFormat="0" applyAlignment="0" applyProtection="0"/>
    <xf numFmtId="0" fontId="67" fillId="0" borderId="120" applyNumberFormat="0" applyFill="0" applyAlignment="0" applyProtection="0"/>
    <xf numFmtId="0" fontId="65" fillId="55" borderId="119" applyNumberFormat="0" applyAlignment="0" applyProtection="0"/>
    <xf numFmtId="0" fontId="67" fillId="0" borderId="120" applyNumberFormat="0" applyFill="0" applyAlignment="0" applyProtection="0"/>
    <xf numFmtId="0" fontId="6" fillId="58" borderId="118" applyNumberFormat="0" applyFont="0" applyAlignment="0" applyProtection="0"/>
    <xf numFmtId="0" fontId="6" fillId="58" borderId="118" applyNumberFormat="0" applyFont="0" applyAlignment="0" applyProtection="0"/>
    <xf numFmtId="0" fontId="61" fillId="42" borderId="117" applyNumberFormat="0" applyAlignment="0" applyProtection="0"/>
    <xf numFmtId="0" fontId="6" fillId="58" borderId="118" applyNumberFormat="0" applyFont="0" applyAlignment="0" applyProtection="0"/>
    <xf numFmtId="0" fontId="6" fillId="58" borderId="118" applyNumberFormat="0" applyFont="0" applyAlignment="0" applyProtection="0"/>
    <xf numFmtId="0" fontId="65" fillId="55" borderId="119" applyNumberFormat="0" applyAlignment="0" applyProtection="0"/>
    <xf numFmtId="0" fontId="6" fillId="58" borderId="118" applyNumberFormat="0" applyFont="0" applyAlignment="0" applyProtection="0"/>
    <xf numFmtId="0" fontId="6" fillId="58" borderId="118" applyNumberFormat="0" applyFont="0" applyAlignment="0" applyProtection="0"/>
    <xf numFmtId="0" fontId="61" fillId="42" borderId="117" applyNumberFormat="0" applyAlignment="0" applyProtection="0"/>
    <xf numFmtId="0" fontId="54" fillId="55" borderId="117" applyNumberFormat="0" applyAlignment="0" applyProtection="0"/>
    <xf numFmtId="0" fontId="54" fillId="55" borderId="117" applyNumberFormat="0" applyAlignment="0" applyProtection="0"/>
    <xf numFmtId="0" fontId="67" fillId="0" borderId="120" applyNumberFormat="0" applyFill="0" applyAlignment="0" applyProtection="0"/>
    <xf numFmtId="0" fontId="67" fillId="0" borderId="120" applyNumberFormat="0" applyFill="0" applyAlignment="0" applyProtection="0"/>
    <xf numFmtId="0" fontId="61" fillId="42" borderId="117" applyNumberFormat="0" applyAlignment="0" applyProtection="0"/>
    <xf numFmtId="0" fontId="6" fillId="58" borderId="118" applyNumberFormat="0" applyFont="0" applyAlignment="0" applyProtection="0"/>
    <xf numFmtId="0" fontId="65" fillId="55" borderId="119" applyNumberFormat="0" applyAlignment="0" applyProtection="0"/>
    <xf numFmtId="0" fontId="6" fillId="58" borderId="118" applyNumberFormat="0" applyFont="0" applyAlignment="0" applyProtection="0"/>
    <xf numFmtId="0" fontId="61" fillId="42" borderId="117" applyNumberFormat="0" applyAlignment="0" applyProtection="0"/>
    <xf numFmtId="0" fontId="65" fillId="55" borderId="119" applyNumberFormat="0" applyAlignment="0" applyProtection="0"/>
    <xf numFmtId="0" fontId="54" fillId="55" borderId="117" applyNumberFormat="0" applyAlignment="0" applyProtection="0"/>
    <xf numFmtId="0" fontId="61" fillId="42" borderId="117" applyNumberFormat="0" applyAlignment="0" applyProtection="0"/>
    <xf numFmtId="0" fontId="6" fillId="58" borderId="118" applyNumberFormat="0" applyFont="0" applyAlignment="0" applyProtection="0"/>
    <xf numFmtId="0" fontId="6" fillId="58" borderId="118" applyNumberFormat="0" applyFont="0" applyAlignment="0" applyProtection="0"/>
    <xf numFmtId="0" fontId="65" fillId="55" borderId="119" applyNumberFormat="0" applyAlignment="0" applyProtection="0"/>
    <xf numFmtId="0" fontId="67" fillId="0" borderId="120" applyNumberFormat="0" applyFill="0" applyAlignment="0" applyProtection="0"/>
    <xf numFmtId="0" fontId="54" fillId="55" borderId="117" applyNumberFormat="0" applyAlignment="0" applyProtection="0"/>
    <xf numFmtId="0" fontId="61" fillId="42" borderId="117" applyNumberFormat="0" applyAlignment="0" applyProtection="0"/>
    <xf numFmtId="0" fontId="6" fillId="58" borderId="118" applyNumberFormat="0" applyFont="0" applyAlignment="0" applyProtection="0"/>
    <xf numFmtId="0" fontId="6" fillId="58" borderId="118" applyNumberFormat="0" applyFont="0" applyAlignment="0" applyProtection="0"/>
    <xf numFmtId="0" fontId="65" fillId="55" borderId="119" applyNumberFormat="0" applyAlignment="0" applyProtection="0"/>
    <xf numFmtId="0" fontId="67" fillId="0" borderId="120" applyNumberFormat="0" applyFill="0" applyAlignment="0" applyProtection="0"/>
    <xf numFmtId="0" fontId="6" fillId="58" borderId="118" applyNumberFormat="0" applyFont="0" applyAlignment="0" applyProtection="0"/>
    <xf numFmtId="0" fontId="6" fillId="58" borderId="118" applyNumberFormat="0" applyFont="0" applyAlignment="0" applyProtection="0"/>
    <xf numFmtId="0" fontId="61" fillId="42" borderId="117" applyNumberFormat="0" applyAlignment="0" applyProtection="0"/>
    <xf numFmtId="0" fontId="54" fillId="55" borderId="117" applyNumberFormat="0" applyAlignment="0" applyProtection="0"/>
    <xf numFmtId="0" fontId="65" fillId="55" borderId="119" applyNumberFormat="0" applyAlignment="0" applyProtection="0"/>
    <xf numFmtId="0" fontId="67" fillId="0" borderId="120" applyNumberFormat="0" applyFill="0" applyAlignment="0" applyProtection="0"/>
    <xf numFmtId="0" fontId="6" fillId="58" borderId="118" applyNumberFormat="0" applyFont="0" applyAlignment="0" applyProtection="0"/>
    <xf numFmtId="0" fontId="6" fillId="58" borderId="118" applyNumberFormat="0" applyFont="0" applyAlignment="0" applyProtection="0"/>
    <xf numFmtId="0" fontId="61" fillId="42" borderId="117" applyNumberFormat="0" applyAlignment="0" applyProtection="0"/>
    <xf numFmtId="0" fontId="54" fillId="55" borderId="117" applyNumberFormat="0" applyAlignment="0" applyProtection="0"/>
    <xf numFmtId="0" fontId="65" fillId="55" borderId="119" applyNumberFormat="0" applyAlignment="0" applyProtection="0"/>
    <xf numFmtId="0" fontId="67" fillId="0" borderId="120" applyNumberFormat="0" applyFill="0" applyAlignment="0" applyProtection="0"/>
    <xf numFmtId="0" fontId="54" fillId="55" borderId="117" applyNumberFormat="0" applyAlignment="0" applyProtection="0"/>
    <xf numFmtId="0" fontId="61" fillId="42" borderId="117" applyNumberFormat="0" applyAlignment="0" applyProtection="0"/>
    <xf numFmtId="0" fontId="6" fillId="58" borderId="118" applyNumberFormat="0" applyFont="0" applyAlignment="0" applyProtection="0"/>
    <xf numFmtId="0" fontId="6" fillId="58" borderId="118" applyNumberFormat="0" applyFont="0" applyAlignment="0" applyProtection="0"/>
    <xf numFmtId="0" fontId="65" fillId="55" borderId="119" applyNumberFormat="0" applyAlignment="0" applyProtection="0"/>
    <xf numFmtId="0" fontId="67" fillId="0" borderId="120" applyNumberFormat="0" applyFill="0" applyAlignment="0" applyProtection="0"/>
    <xf numFmtId="0" fontId="54" fillId="55" borderId="117" applyNumberFormat="0" applyAlignment="0" applyProtection="0"/>
    <xf numFmtId="0" fontId="61" fillId="42" borderId="117" applyNumberFormat="0" applyAlignment="0" applyProtection="0"/>
    <xf numFmtId="0" fontId="6" fillId="58" borderId="118" applyNumberFormat="0" applyFont="0" applyAlignment="0" applyProtection="0"/>
    <xf numFmtId="0" fontId="6" fillId="58" borderId="118" applyNumberFormat="0" applyFont="0" applyAlignment="0" applyProtection="0"/>
    <xf numFmtId="0" fontId="65" fillId="55" borderId="119" applyNumberFormat="0" applyAlignment="0" applyProtection="0"/>
    <xf numFmtId="0" fontId="67" fillId="0" borderId="120" applyNumberFormat="0" applyFill="0" applyAlignment="0" applyProtection="0"/>
    <xf numFmtId="0" fontId="54" fillId="55" borderId="117" applyNumberFormat="0" applyAlignment="0" applyProtection="0"/>
    <xf numFmtId="0" fontId="54" fillId="55" borderId="117" applyNumberFormat="0" applyAlignment="0" applyProtection="0"/>
    <xf numFmtId="0" fontId="61" fillId="42" borderId="117" applyNumberFormat="0" applyAlignment="0" applyProtection="0"/>
    <xf numFmtId="0" fontId="6" fillId="58" borderId="118" applyNumberFormat="0" applyFont="0" applyAlignment="0" applyProtection="0"/>
    <xf numFmtId="0" fontId="6" fillId="58" borderId="118" applyNumberFormat="0" applyFont="0" applyAlignment="0" applyProtection="0"/>
    <xf numFmtId="0" fontId="65" fillId="55" borderId="119" applyNumberFormat="0" applyAlignment="0" applyProtection="0"/>
    <xf numFmtId="0" fontId="67" fillId="0" borderId="120" applyNumberFormat="0" applyFill="0" applyAlignment="0" applyProtection="0"/>
    <xf numFmtId="0" fontId="54" fillId="55" borderId="117" applyNumberFormat="0" applyAlignment="0" applyProtection="0"/>
    <xf numFmtId="0" fontId="61" fillId="42" borderId="117" applyNumberFormat="0" applyAlignment="0" applyProtection="0"/>
    <xf numFmtId="0" fontId="6" fillId="58" borderId="118" applyNumberFormat="0" applyFont="0" applyAlignment="0" applyProtection="0"/>
    <xf numFmtId="0" fontId="6" fillId="58" borderId="118" applyNumberFormat="0" applyFont="0" applyAlignment="0" applyProtection="0"/>
    <xf numFmtId="0" fontId="65" fillId="55" borderId="119" applyNumberFormat="0" applyAlignment="0" applyProtection="0"/>
    <xf numFmtId="0" fontId="67" fillId="0" borderId="120" applyNumberFormat="0" applyFill="0" applyAlignment="0" applyProtection="0"/>
    <xf numFmtId="0" fontId="6" fillId="58" borderId="118" applyNumberFormat="0" applyFont="0" applyAlignment="0" applyProtection="0"/>
    <xf numFmtId="0" fontId="6" fillId="58" borderId="118" applyNumberFormat="0" applyFont="0" applyAlignment="0" applyProtection="0"/>
    <xf numFmtId="0" fontId="61" fillId="42" borderId="117" applyNumberFormat="0" applyAlignment="0" applyProtection="0"/>
    <xf numFmtId="0" fontId="54" fillId="55" borderId="117" applyNumberFormat="0" applyAlignment="0" applyProtection="0"/>
    <xf numFmtId="0" fontId="65" fillId="55" borderId="119" applyNumberFormat="0" applyAlignment="0" applyProtection="0"/>
    <xf numFmtId="0" fontId="67" fillId="0" borderId="120" applyNumberFormat="0" applyFill="0" applyAlignment="0" applyProtection="0"/>
    <xf numFmtId="0" fontId="6" fillId="58" borderId="118" applyNumberFormat="0" applyFont="0" applyAlignment="0" applyProtection="0"/>
    <xf numFmtId="0" fontId="6" fillId="58" borderId="118" applyNumberFormat="0" applyFont="0" applyAlignment="0" applyProtection="0"/>
    <xf numFmtId="0" fontId="61" fillId="42" borderId="117" applyNumberFormat="0" applyAlignment="0" applyProtection="0"/>
    <xf numFmtId="0" fontId="54" fillId="55" borderId="117" applyNumberFormat="0" applyAlignment="0" applyProtection="0"/>
    <xf numFmtId="0" fontId="65" fillId="55" borderId="119" applyNumberFormat="0" applyAlignment="0" applyProtection="0"/>
    <xf numFmtId="0" fontId="67" fillId="0" borderId="120" applyNumberFormat="0" applyFill="0" applyAlignment="0" applyProtection="0"/>
    <xf numFmtId="0" fontId="54" fillId="55" borderId="117" applyNumberFormat="0" applyAlignment="0" applyProtection="0"/>
    <xf numFmtId="0" fontId="61" fillId="42" borderId="117" applyNumberFormat="0" applyAlignment="0" applyProtection="0"/>
    <xf numFmtId="0" fontId="6" fillId="58" borderId="118" applyNumberFormat="0" applyFont="0" applyAlignment="0" applyProtection="0"/>
    <xf numFmtId="0" fontId="6" fillId="58" borderId="118" applyNumberFormat="0" applyFont="0" applyAlignment="0" applyProtection="0"/>
    <xf numFmtId="0" fontId="65" fillId="55" borderId="119" applyNumberFormat="0" applyAlignment="0" applyProtection="0"/>
    <xf numFmtId="0" fontId="67" fillId="0" borderId="120" applyNumberFormat="0" applyFill="0" applyAlignment="0" applyProtection="0"/>
    <xf numFmtId="0" fontId="54" fillId="55" borderId="117" applyNumberFormat="0" applyAlignment="0" applyProtection="0"/>
    <xf numFmtId="0" fontId="61" fillId="42" borderId="117" applyNumberFormat="0" applyAlignment="0" applyProtection="0"/>
    <xf numFmtId="0" fontId="6" fillId="58" borderId="118" applyNumberFormat="0" applyFont="0" applyAlignment="0" applyProtection="0"/>
    <xf numFmtId="0" fontId="6" fillId="58" borderId="118" applyNumberFormat="0" applyFont="0" applyAlignment="0" applyProtection="0"/>
    <xf numFmtId="0" fontId="65" fillId="55" borderId="119" applyNumberFormat="0" applyAlignment="0" applyProtection="0"/>
    <xf numFmtId="0" fontId="67" fillId="0" borderId="120" applyNumberFormat="0" applyFill="0" applyAlignment="0" applyProtection="0"/>
    <xf numFmtId="0" fontId="61" fillId="42" borderId="117" applyNumberFormat="0" applyAlignment="0" applyProtection="0"/>
    <xf numFmtId="0" fontId="6" fillId="58" borderId="118" applyNumberFormat="0" applyFont="0" applyAlignment="0" applyProtection="0"/>
    <xf numFmtId="0" fontId="6" fillId="58" borderId="118" applyNumberFormat="0" applyFont="0" applyAlignment="0" applyProtection="0"/>
    <xf numFmtId="0" fontId="65" fillId="55" borderId="119" applyNumberFormat="0" applyAlignment="0" applyProtection="0"/>
    <xf numFmtId="0" fontId="67" fillId="0" borderId="120" applyNumberFormat="0" applyFill="0" applyAlignment="0" applyProtection="0"/>
    <xf numFmtId="0" fontId="54" fillId="55" borderId="117" applyNumberFormat="0" applyAlignment="0" applyProtection="0"/>
    <xf numFmtId="0" fontId="61" fillId="42" borderId="117" applyNumberFormat="0" applyAlignment="0" applyProtection="0"/>
    <xf numFmtId="0" fontId="6" fillId="58" borderId="118" applyNumberFormat="0" applyFont="0" applyAlignment="0" applyProtection="0"/>
    <xf numFmtId="0" fontId="6" fillId="58" borderId="118" applyNumberFormat="0" applyFont="0" applyAlignment="0" applyProtection="0"/>
    <xf numFmtId="0" fontId="65" fillId="55" borderId="119" applyNumberFormat="0" applyAlignment="0" applyProtection="0"/>
    <xf numFmtId="0" fontId="67" fillId="0" borderId="120" applyNumberFormat="0" applyFill="0" applyAlignment="0" applyProtection="0"/>
    <xf numFmtId="0" fontId="6" fillId="58" borderId="118" applyNumberFormat="0" applyFont="0" applyAlignment="0" applyProtection="0"/>
    <xf numFmtId="0" fontId="6" fillId="58" borderId="118" applyNumberFormat="0" applyFont="0" applyAlignment="0" applyProtection="0"/>
    <xf numFmtId="0" fontId="61" fillId="42" borderId="117" applyNumberFormat="0" applyAlignment="0" applyProtection="0"/>
    <xf numFmtId="0" fontId="54" fillId="55" borderId="117" applyNumberFormat="0" applyAlignment="0" applyProtection="0"/>
    <xf numFmtId="0" fontId="65" fillId="55" borderId="119" applyNumberFormat="0" applyAlignment="0" applyProtection="0"/>
    <xf numFmtId="0" fontId="67" fillId="0" borderId="120" applyNumberFormat="0" applyFill="0" applyAlignment="0" applyProtection="0"/>
    <xf numFmtId="0" fontId="6" fillId="58" borderId="118" applyNumberFormat="0" applyFont="0" applyAlignment="0" applyProtection="0"/>
    <xf numFmtId="0" fontId="6" fillId="58" borderId="118" applyNumberFormat="0" applyFont="0" applyAlignment="0" applyProtection="0"/>
    <xf numFmtId="0" fontId="61" fillId="42" borderId="117" applyNumberFormat="0" applyAlignment="0" applyProtection="0"/>
    <xf numFmtId="0" fontId="54" fillId="55" borderId="117" applyNumberFormat="0" applyAlignment="0" applyProtection="0"/>
    <xf numFmtId="0" fontId="65" fillId="55" borderId="119" applyNumberFormat="0" applyAlignment="0" applyProtection="0"/>
    <xf numFmtId="0" fontId="67" fillId="0" borderId="120" applyNumberFormat="0" applyFill="0" applyAlignment="0" applyProtection="0"/>
    <xf numFmtId="0" fontId="54" fillId="55" borderId="117" applyNumberFormat="0" applyAlignment="0" applyProtection="0"/>
    <xf numFmtId="0" fontId="61" fillId="42" borderId="117" applyNumberFormat="0" applyAlignment="0" applyProtection="0"/>
    <xf numFmtId="0" fontId="6" fillId="58" borderId="118" applyNumberFormat="0" applyFont="0" applyAlignment="0" applyProtection="0"/>
    <xf numFmtId="0" fontId="6" fillId="58" borderId="118" applyNumberFormat="0" applyFont="0" applyAlignment="0" applyProtection="0"/>
    <xf numFmtId="0" fontId="65" fillId="55" borderId="119" applyNumberFormat="0" applyAlignment="0" applyProtection="0"/>
    <xf numFmtId="0" fontId="67" fillId="0" borderId="120" applyNumberFormat="0" applyFill="0" applyAlignment="0" applyProtection="0"/>
    <xf numFmtId="0" fontId="54" fillId="55" borderId="117" applyNumberFormat="0" applyAlignment="0" applyProtection="0"/>
    <xf numFmtId="0" fontId="61" fillId="42" borderId="117" applyNumberFormat="0" applyAlignment="0" applyProtection="0"/>
    <xf numFmtId="0" fontId="6" fillId="58" borderId="118" applyNumberFormat="0" applyFont="0" applyAlignment="0" applyProtection="0"/>
    <xf numFmtId="0" fontId="6" fillId="58" borderId="118" applyNumberFormat="0" applyFont="0" applyAlignment="0" applyProtection="0"/>
    <xf numFmtId="0" fontId="65" fillId="55" borderId="119" applyNumberFormat="0" applyAlignment="0" applyProtection="0"/>
    <xf numFmtId="0" fontId="67" fillId="0" borderId="120" applyNumberFormat="0" applyFill="0" applyAlignment="0" applyProtection="0"/>
    <xf numFmtId="0" fontId="54" fillId="55" borderId="117" applyNumberFormat="0" applyAlignment="0" applyProtection="0"/>
    <xf numFmtId="0" fontId="61" fillId="42" borderId="117" applyNumberFormat="0" applyAlignment="0" applyProtection="0"/>
    <xf numFmtId="0" fontId="6" fillId="58" borderId="118" applyNumberFormat="0" applyFont="0" applyAlignment="0" applyProtection="0"/>
    <xf numFmtId="0" fontId="6" fillId="58" borderId="118" applyNumberFormat="0" applyFont="0" applyAlignment="0" applyProtection="0"/>
    <xf numFmtId="0" fontId="65" fillId="55" borderId="119" applyNumberFormat="0" applyAlignment="0" applyProtection="0"/>
    <xf numFmtId="0" fontId="67" fillId="0" borderId="120" applyNumberFormat="0" applyFill="0" applyAlignment="0" applyProtection="0"/>
    <xf numFmtId="0" fontId="6" fillId="58" borderId="118" applyNumberFormat="0" applyFont="0" applyAlignment="0" applyProtection="0"/>
    <xf numFmtId="0" fontId="54" fillId="55" borderId="117" applyNumberFormat="0" applyAlignment="0" applyProtection="0"/>
    <xf numFmtId="0" fontId="6" fillId="58" borderId="118" applyNumberFormat="0" applyFont="0" applyAlignment="0" applyProtection="0"/>
    <xf numFmtId="0" fontId="54" fillId="55" borderId="117" applyNumberFormat="0" applyAlignment="0" applyProtection="0"/>
    <xf numFmtId="0" fontId="61" fillId="42" borderId="117" applyNumberFormat="0" applyAlignment="0" applyProtection="0"/>
    <xf numFmtId="0" fontId="6" fillId="58" borderId="118" applyNumberFormat="0" applyFont="0" applyAlignment="0" applyProtection="0"/>
    <xf numFmtId="0" fontId="6" fillId="58" borderId="118" applyNumberFormat="0" applyFont="0" applyAlignment="0" applyProtection="0"/>
    <xf numFmtId="0" fontId="65" fillId="55" borderId="119" applyNumberFormat="0" applyAlignment="0" applyProtection="0"/>
    <xf numFmtId="0" fontId="67" fillId="0" borderId="120" applyNumberFormat="0" applyFill="0" applyAlignment="0" applyProtection="0"/>
    <xf numFmtId="0" fontId="6" fillId="58" borderId="118" applyNumberFormat="0" applyFont="0" applyAlignment="0" applyProtection="0"/>
    <xf numFmtId="0" fontId="6" fillId="58" borderId="118" applyNumberFormat="0" applyFont="0" applyAlignment="0" applyProtection="0"/>
    <xf numFmtId="0" fontId="61" fillId="42" borderId="117" applyNumberFormat="0" applyAlignment="0" applyProtection="0"/>
    <xf numFmtId="0" fontId="54" fillId="55" borderId="117" applyNumberFormat="0" applyAlignment="0" applyProtection="0"/>
    <xf numFmtId="0" fontId="65" fillId="55" borderId="119" applyNumberFormat="0" applyAlignment="0" applyProtection="0"/>
    <xf numFmtId="0" fontId="67" fillId="0" borderId="120" applyNumberFormat="0" applyFill="0" applyAlignment="0" applyProtection="0"/>
    <xf numFmtId="0" fontId="6" fillId="58" borderId="118" applyNumberFormat="0" applyFont="0" applyAlignment="0" applyProtection="0"/>
    <xf numFmtId="0" fontId="6" fillId="58" borderId="118" applyNumberFormat="0" applyFont="0" applyAlignment="0" applyProtection="0"/>
    <xf numFmtId="0" fontId="61" fillId="42" borderId="117" applyNumberFormat="0" applyAlignment="0" applyProtection="0"/>
    <xf numFmtId="0" fontId="54" fillId="55" borderId="117" applyNumberFormat="0" applyAlignment="0" applyProtection="0"/>
    <xf numFmtId="0" fontId="65" fillId="55" borderId="119" applyNumberFormat="0" applyAlignment="0" applyProtection="0"/>
    <xf numFmtId="0" fontId="67" fillId="0" borderId="120" applyNumberFormat="0" applyFill="0" applyAlignment="0" applyProtection="0"/>
    <xf numFmtId="0" fontId="54" fillId="55" borderId="117" applyNumberFormat="0" applyAlignment="0" applyProtection="0"/>
    <xf numFmtId="0" fontId="61" fillId="42" borderId="117" applyNumberFormat="0" applyAlignment="0" applyProtection="0"/>
    <xf numFmtId="0" fontId="6" fillId="58" borderId="118" applyNumberFormat="0" applyFont="0" applyAlignment="0" applyProtection="0"/>
    <xf numFmtId="0" fontId="6" fillId="58" borderId="118" applyNumberFormat="0" applyFont="0" applyAlignment="0" applyProtection="0"/>
    <xf numFmtId="0" fontId="65" fillId="55" borderId="119" applyNumberFormat="0" applyAlignment="0" applyProtection="0"/>
    <xf numFmtId="0" fontId="67" fillId="0" borderId="120" applyNumberFormat="0" applyFill="0" applyAlignment="0" applyProtection="0"/>
    <xf numFmtId="0" fontId="61" fillId="42" borderId="117" applyNumberFormat="0" applyAlignment="0" applyProtection="0"/>
    <xf numFmtId="0" fontId="6" fillId="58" borderId="118" applyNumberFormat="0" applyFont="0" applyAlignment="0" applyProtection="0"/>
    <xf numFmtId="0" fontId="6" fillId="58" borderId="118" applyNumberFormat="0" applyFont="0" applyAlignment="0" applyProtection="0"/>
    <xf numFmtId="0" fontId="65" fillId="55" borderId="119" applyNumberFormat="0" applyAlignment="0" applyProtection="0"/>
    <xf numFmtId="0" fontId="67" fillId="0" borderId="120" applyNumberFormat="0" applyFill="0" applyAlignment="0" applyProtection="0"/>
    <xf numFmtId="0" fontId="54" fillId="55" borderId="117" applyNumberFormat="0" applyAlignment="0" applyProtection="0"/>
    <xf numFmtId="0" fontId="61" fillId="42" borderId="117" applyNumberFormat="0" applyAlignment="0" applyProtection="0"/>
    <xf numFmtId="0" fontId="6" fillId="58" borderId="118" applyNumberFormat="0" applyFont="0" applyAlignment="0" applyProtection="0"/>
    <xf numFmtId="0" fontId="6" fillId="58" borderId="118" applyNumberFormat="0" applyFont="0" applyAlignment="0" applyProtection="0"/>
    <xf numFmtId="0" fontId="65" fillId="55" borderId="119" applyNumberFormat="0" applyAlignment="0" applyProtection="0"/>
    <xf numFmtId="0" fontId="67" fillId="0" borderId="120" applyNumberFormat="0" applyFill="0" applyAlignment="0" applyProtection="0"/>
    <xf numFmtId="0" fontId="6" fillId="58" borderId="118" applyNumberFormat="0" applyFont="0" applyAlignment="0" applyProtection="0"/>
    <xf numFmtId="0" fontId="6" fillId="58" borderId="118" applyNumberFormat="0" applyFont="0" applyAlignment="0" applyProtection="0"/>
    <xf numFmtId="0" fontId="61" fillId="42" borderId="117" applyNumberFormat="0" applyAlignment="0" applyProtection="0"/>
    <xf numFmtId="0" fontId="54" fillId="55" borderId="117" applyNumberFormat="0" applyAlignment="0" applyProtection="0"/>
    <xf numFmtId="0" fontId="65" fillId="55" borderId="119" applyNumberFormat="0" applyAlignment="0" applyProtection="0"/>
    <xf numFmtId="0" fontId="67" fillId="0" borderId="120" applyNumberFormat="0" applyFill="0" applyAlignment="0" applyProtection="0"/>
    <xf numFmtId="0" fontId="6" fillId="58" borderId="118" applyNumberFormat="0" applyFont="0" applyAlignment="0" applyProtection="0"/>
    <xf numFmtId="0" fontId="6" fillId="58" borderId="118" applyNumberFormat="0" applyFont="0" applyAlignment="0" applyProtection="0"/>
    <xf numFmtId="0" fontId="61" fillId="42" borderId="117" applyNumberFormat="0" applyAlignment="0" applyProtection="0"/>
    <xf numFmtId="0" fontId="54" fillId="55" borderId="117" applyNumberFormat="0" applyAlignment="0" applyProtection="0"/>
    <xf numFmtId="0" fontId="65" fillId="55" borderId="119" applyNumberFormat="0" applyAlignment="0" applyProtection="0"/>
    <xf numFmtId="0" fontId="67" fillId="0" borderId="120" applyNumberFormat="0" applyFill="0" applyAlignment="0" applyProtection="0"/>
    <xf numFmtId="0" fontId="54" fillId="55" borderId="117" applyNumberFormat="0" applyAlignment="0" applyProtection="0"/>
    <xf numFmtId="0" fontId="61" fillId="42" borderId="117" applyNumberFormat="0" applyAlignment="0" applyProtection="0"/>
    <xf numFmtId="0" fontId="6" fillId="58" borderId="118" applyNumberFormat="0" applyFont="0" applyAlignment="0" applyProtection="0"/>
    <xf numFmtId="0" fontId="6" fillId="58" borderId="118" applyNumberFormat="0" applyFont="0" applyAlignment="0" applyProtection="0"/>
    <xf numFmtId="0" fontId="65" fillId="55" borderId="119" applyNumberFormat="0" applyAlignment="0" applyProtection="0"/>
    <xf numFmtId="0" fontId="67" fillId="0" borderId="120" applyNumberFormat="0" applyFill="0" applyAlignment="0" applyProtection="0"/>
    <xf numFmtId="0" fontId="54" fillId="55" borderId="117" applyNumberFormat="0" applyAlignment="0" applyProtection="0"/>
    <xf numFmtId="0" fontId="61" fillId="42" borderId="117" applyNumberFormat="0" applyAlignment="0" applyProtection="0"/>
    <xf numFmtId="0" fontId="6" fillId="58" borderId="118" applyNumberFormat="0" applyFont="0" applyAlignment="0" applyProtection="0"/>
    <xf numFmtId="0" fontId="6" fillId="58" borderId="118" applyNumberFormat="0" applyFont="0" applyAlignment="0" applyProtection="0"/>
    <xf numFmtId="0" fontId="65" fillId="55" borderId="119" applyNumberFormat="0" applyAlignment="0" applyProtection="0"/>
    <xf numFmtId="0" fontId="67" fillId="0" borderId="120" applyNumberFormat="0" applyFill="0" applyAlignment="0" applyProtection="0"/>
    <xf numFmtId="0" fontId="6" fillId="58" borderId="118" applyNumberFormat="0" applyFont="0" applyAlignment="0" applyProtection="0"/>
    <xf numFmtId="0" fontId="6" fillId="58" borderId="118" applyNumberFormat="0" applyFont="0" applyAlignment="0" applyProtection="0"/>
    <xf numFmtId="0" fontId="65" fillId="55" borderId="119" applyNumberFormat="0" applyAlignment="0" applyProtection="0"/>
    <xf numFmtId="0" fontId="6" fillId="58" borderId="118" applyNumberFormat="0" applyFont="0" applyAlignment="0" applyProtection="0"/>
    <xf numFmtId="0" fontId="54" fillId="55" borderId="117" applyNumberFormat="0" applyAlignment="0" applyProtection="0"/>
    <xf numFmtId="0" fontId="6" fillId="58" borderId="118" applyNumberFormat="0" applyFont="0" applyAlignment="0" applyProtection="0"/>
    <xf numFmtId="0" fontId="67" fillId="0" borderId="120" applyNumberFormat="0" applyFill="0" applyAlignment="0" applyProtection="0"/>
    <xf numFmtId="0" fontId="65" fillId="55" borderId="119" applyNumberFormat="0" applyAlignment="0" applyProtection="0"/>
    <xf numFmtId="0" fontId="67" fillId="0" borderId="120" applyNumberFormat="0" applyFill="0" applyAlignment="0" applyProtection="0"/>
    <xf numFmtId="0" fontId="61" fillId="42" borderId="117" applyNumberFormat="0" applyAlignment="0" applyProtection="0"/>
    <xf numFmtId="0" fontId="54" fillId="55" borderId="117" applyNumberFormat="0" applyAlignment="0" applyProtection="0"/>
    <xf numFmtId="0" fontId="6" fillId="58" borderId="118" applyNumberFormat="0" applyFont="0" applyAlignment="0" applyProtection="0"/>
    <xf numFmtId="0" fontId="54" fillId="55" borderId="117" applyNumberFormat="0" applyAlignment="0" applyProtection="0"/>
    <xf numFmtId="0" fontId="61" fillId="42" borderId="117" applyNumberFormat="0" applyAlignment="0" applyProtection="0"/>
    <xf numFmtId="0" fontId="54" fillId="55" borderId="117" applyNumberFormat="0" applyAlignment="0" applyProtection="0"/>
    <xf numFmtId="0" fontId="67" fillId="0" borderId="120" applyNumberFormat="0" applyFill="0" applyAlignment="0" applyProtection="0"/>
    <xf numFmtId="0" fontId="65" fillId="55" borderId="119" applyNumberFormat="0" applyAlignment="0" applyProtection="0"/>
    <xf numFmtId="0" fontId="67" fillId="0" borderId="120" applyNumberFormat="0" applyFill="0" applyAlignment="0" applyProtection="0"/>
    <xf numFmtId="0" fontId="6" fillId="58" borderId="118" applyNumberFormat="0" applyFont="0" applyAlignment="0" applyProtection="0"/>
    <xf numFmtId="0" fontId="6" fillId="58" borderId="118" applyNumberFormat="0" applyFont="0" applyAlignment="0" applyProtection="0"/>
    <xf numFmtId="0" fontId="61" fillId="42" borderId="117" applyNumberFormat="0" applyAlignment="0" applyProtection="0"/>
    <xf numFmtId="0" fontId="6" fillId="58" borderId="118" applyNumberFormat="0" applyFont="0" applyAlignment="0" applyProtection="0"/>
    <xf numFmtId="0" fontId="6" fillId="58" borderId="118" applyNumberFormat="0" applyFont="0" applyAlignment="0" applyProtection="0"/>
    <xf numFmtId="0" fontId="65" fillId="55" borderId="119" applyNumberFormat="0" applyAlignment="0" applyProtection="0"/>
    <xf numFmtId="0" fontId="6" fillId="58" borderId="118" applyNumberFormat="0" applyFont="0" applyAlignment="0" applyProtection="0"/>
    <xf numFmtId="0" fontId="6" fillId="58" borderId="118" applyNumberFormat="0" applyFont="0" applyAlignment="0" applyProtection="0"/>
    <xf numFmtId="0" fontId="61" fillId="42" borderId="117" applyNumberFormat="0" applyAlignment="0" applyProtection="0"/>
    <xf numFmtId="0" fontId="54" fillId="55" borderId="117" applyNumberFormat="0" applyAlignment="0" applyProtection="0"/>
    <xf numFmtId="0" fontId="54" fillId="55" borderId="117" applyNumberFormat="0" applyAlignment="0" applyProtection="0"/>
    <xf numFmtId="0" fontId="67" fillId="0" borderId="120" applyNumberFormat="0" applyFill="0" applyAlignment="0" applyProtection="0"/>
    <xf numFmtId="0" fontId="67" fillId="0" borderId="120" applyNumberFormat="0" applyFill="0" applyAlignment="0" applyProtection="0"/>
    <xf numFmtId="0" fontId="61" fillId="42" borderId="117" applyNumberFormat="0" applyAlignment="0" applyProtection="0"/>
    <xf numFmtId="0" fontId="6" fillId="58" borderId="118" applyNumberFormat="0" applyFont="0" applyAlignment="0" applyProtection="0"/>
    <xf numFmtId="0" fontId="65" fillId="55" borderId="119" applyNumberFormat="0" applyAlignment="0" applyProtection="0"/>
    <xf numFmtId="0" fontId="6" fillId="58" borderId="118" applyNumberFormat="0" applyFont="0" applyAlignment="0" applyProtection="0"/>
    <xf numFmtId="0" fontId="61" fillId="42" borderId="117" applyNumberFormat="0" applyAlignment="0" applyProtection="0"/>
    <xf numFmtId="0" fontId="65" fillId="55" borderId="119" applyNumberFormat="0" applyAlignment="0" applyProtection="0"/>
    <xf numFmtId="0" fontId="54" fillId="55" borderId="117" applyNumberFormat="0" applyAlignment="0" applyProtection="0"/>
    <xf numFmtId="0" fontId="61" fillId="42" borderId="117" applyNumberFormat="0" applyAlignment="0" applyProtection="0"/>
    <xf numFmtId="0" fontId="6" fillId="58" borderId="118" applyNumberFormat="0" applyFont="0" applyAlignment="0" applyProtection="0"/>
    <xf numFmtId="0" fontId="6" fillId="58" borderId="118" applyNumberFormat="0" applyFont="0" applyAlignment="0" applyProtection="0"/>
    <xf numFmtId="0" fontId="65" fillId="55" borderId="119" applyNumberFormat="0" applyAlignment="0" applyProtection="0"/>
    <xf numFmtId="0" fontId="67" fillId="0" borderId="120" applyNumberFormat="0" applyFill="0" applyAlignment="0" applyProtection="0"/>
    <xf numFmtId="0" fontId="54" fillId="55" borderId="117" applyNumberFormat="0" applyAlignment="0" applyProtection="0"/>
    <xf numFmtId="0" fontId="61" fillId="42" borderId="117" applyNumberFormat="0" applyAlignment="0" applyProtection="0"/>
    <xf numFmtId="0" fontId="6" fillId="58" borderId="118" applyNumberFormat="0" applyFont="0" applyAlignment="0" applyProtection="0"/>
    <xf numFmtId="0" fontId="6" fillId="58" borderId="118" applyNumberFormat="0" applyFont="0" applyAlignment="0" applyProtection="0"/>
    <xf numFmtId="0" fontId="65" fillId="55" borderId="119" applyNumberFormat="0" applyAlignment="0" applyProtection="0"/>
    <xf numFmtId="0" fontId="67" fillId="0" borderId="120" applyNumberFormat="0" applyFill="0" applyAlignment="0" applyProtection="0"/>
    <xf numFmtId="0" fontId="6" fillId="58" borderId="118" applyNumberFormat="0" applyFont="0" applyAlignment="0" applyProtection="0"/>
    <xf numFmtId="0" fontId="6" fillId="58" borderId="118" applyNumberFormat="0" applyFont="0" applyAlignment="0" applyProtection="0"/>
    <xf numFmtId="0" fontId="61" fillId="42" borderId="117" applyNumberFormat="0" applyAlignment="0" applyProtection="0"/>
    <xf numFmtId="0" fontId="54" fillId="55" borderId="117" applyNumberFormat="0" applyAlignment="0" applyProtection="0"/>
    <xf numFmtId="0" fontId="65" fillId="55" borderId="119" applyNumberFormat="0" applyAlignment="0" applyProtection="0"/>
    <xf numFmtId="0" fontId="67" fillId="0" borderId="120" applyNumberFormat="0" applyFill="0" applyAlignment="0" applyProtection="0"/>
    <xf numFmtId="0" fontId="6" fillId="58" borderId="118" applyNumberFormat="0" applyFont="0" applyAlignment="0" applyProtection="0"/>
    <xf numFmtId="0" fontId="6" fillId="58" borderId="118" applyNumberFormat="0" applyFont="0" applyAlignment="0" applyProtection="0"/>
    <xf numFmtId="0" fontId="61" fillId="42" borderId="117" applyNumberFormat="0" applyAlignment="0" applyProtection="0"/>
    <xf numFmtId="0" fontId="54" fillId="55" borderId="117" applyNumberFormat="0" applyAlignment="0" applyProtection="0"/>
    <xf numFmtId="0" fontId="65" fillId="55" borderId="119" applyNumberFormat="0" applyAlignment="0" applyProtection="0"/>
    <xf numFmtId="0" fontId="67" fillId="0" borderId="120" applyNumberFormat="0" applyFill="0" applyAlignment="0" applyProtection="0"/>
    <xf numFmtId="0" fontId="54" fillId="55" borderId="117" applyNumberFormat="0" applyAlignment="0" applyProtection="0"/>
    <xf numFmtId="0" fontId="61" fillId="42" borderId="117" applyNumberFormat="0" applyAlignment="0" applyProtection="0"/>
    <xf numFmtId="0" fontId="6" fillId="58" borderId="118" applyNumberFormat="0" applyFont="0" applyAlignment="0" applyProtection="0"/>
    <xf numFmtId="0" fontId="6" fillId="58" borderId="118" applyNumberFormat="0" applyFont="0" applyAlignment="0" applyProtection="0"/>
    <xf numFmtId="0" fontId="65" fillId="55" borderId="119" applyNumberFormat="0" applyAlignment="0" applyProtection="0"/>
    <xf numFmtId="0" fontId="67" fillId="0" borderId="120" applyNumberFormat="0" applyFill="0" applyAlignment="0" applyProtection="0"/>
    <xf numFmtId="0" fontId="54" fillId="55" borderId="117" applyNumberFormat="0" applyAlignment="0" applyProtection="0"/>
    <xf numFmtId="0" fontId="61" fillId="42" borderId="117" applyNumberFormat="0" applyAlignment="0" applyProtection="0"/>
    <xf numFmtId="0" fontId="6" fillId="58" borderId="118" applyNumberFormat="0" applyFont="0" applyAlignment="0" applyProtection="0"/>
    <xf numFmtId="0" fontId="6" fillId="58" borderId="118" applyNumberFormat="0" applyFont="0" applyAlignment="0" applyProtection="0"/>
    <xf numFmtId="0" fontId="65" fillId="55" borderId="119" applyNumberFormat="0" applyAlignment="0" applyProtection="0"/>
    <xf numFmtId="0" fontId="67" fillId="0" borderId="120" applyNumberFormat="0" applyFill="0" applyAlignment="0" applyProtection="0"/>
    <xf numFmtId="0" fontId="65" fillId="55" borderId="123" applyNumberFormat="0" applyAlignment="0" applyProtection="0"/>
    <xf numFmtId="0" fontId="67" fillId="0" borderId="124" applyNumberFormat="0" applyFill="0" applyAlignment="0" applyProtection="0"/>
    <xf numFmtId="0" fontId="54" fillId="55" borderId="121" applyNumberFormat="0" applyAlignment="0" applyProtection="0"/>
    <xf numFmtId="0" fontId="61" fillId="42" borderId="121" applyNumberFormat="0" applyAlignment="0" applyProtection="0"/>
    <xf numFmtId="0" fontId="6" fillId="58" borderId="122" applyNumberFormat="0" applyFont="0" applyAlignment="0" applyProtection="0"/>
    <xf numFmtId="0" fontId="6" fillId="58" borderId="122" applyNumberFormat="0" applyFont="0" applyAlignment="0" applyProtection="0"/>
    <xf numFmtId="0" fontId="65" fillId="55" borderId="123" applyNumberFormat="0" applyAlignment="0" applyProtection="0"/>
    <xf numFmtId="0" fontId="67" fillId="0" borderId="124" applyNumberFormat="0" applyFill="0" applyAlignment="0" applyProtection="0"/>
    <xf numFmtId="0" fontId="6" fillId="58" borderId="122" applyNumberFormat="0" applyFont="0" applyAlignment="0" applyProtection="0"/>
    <xf numFmtId="0" fontId="6" fillId="58" borderId="122" applyNumberFormat="0" applyFont="0" applyAlignment="0" applyProtection="0"/>
    <xf numFmtId="0" fontId="61" fillId="42" borderId="121" applyNumberFormat="0" applyAlignment="0" applyProtection="0"/>
    <xf numFmtId="0" fontId="54" fillId="55" borderId="121" applyNumberFormat="0" applyAlignment="0" applyProtection="0"/>
    <xf numFmtId="0" fontId="65" fillId="55" borderId="123" applyNumberFormat="0" applyAlignment="0" applyProtection="0"/>
    <xf numFmtId="0" fontId="67" fillId="0" borderId="124" applyNumberFormat="0" applyFill="0" applyAlignment="0" applyProtection="0"/>
    <xf numFmtId="0" fontId="6" fillId="58" borderId="122" applyNumberFormat="0" applyFont="0" applyAlignment="0" applyProtection="0"/>
    <xf numFmtId="0" fontId="6" fillId="58" borderId="122" applyNumberFormat="0" applyFont="0" applyAlignment="0" applyProtection="0"/>
    <xf numFmtId="0" fontId="61" fillId="42" borderId="121" applyNumberFormat="0" applyAlignment="0" applyProtection="0"/>
    <xf numFmtId="0" fontId="54" fillId="55" borderId="121" applyNumberFormat="0" applyAlignment="0" applyProtection="0"/>
    <xf numFmtId="0" fontId="65" fillId="55" borderId="123" applyNumberFormat="0" applyAlignment="0" applyProtection="0"/>
    <xf numFmtId="0" fontId="67" fillId="0" borderId="124" applyNumberFormat="0" applyFill="0" applyAlignment="0" applyProtection="0"/>
    <xf numFmtId="0" fontId="54" fillId="55" borderId="121" applyNumberFormat="0" applyAlignment="0" applyProtection="0"/>
    <xf numFmtId="0" fontId="61" fillId="42" borderId="121" applyNumberFormat="0" applyAlignment="0" applyProtection="0"/>
    <xf numFmtId="0" fontId="6" fillId="58" borderId="122" applyNumberFormat="0" applyFont="0" applyAlignment="0" applyProtection="0"/>
    <xf numFmtId="0" fontId="6" fillId="58" borderId="122" applyNumberFormat="0" applyFont="0" applyAlignment="0" applyProtection="0"/>
    <xf numFmtId="0" fontId="65" fillId="55" borderId="123" applyNumberFormat="0" applyAlignment="0" applyProtection="0"/>
    <xf numFmtId="0" fontId="67" fillId="0" borderId="124" applyNumberFormat="0" applyFill="0" applyAlignment="0" applyProtection="0"/>
    <xf numFmtId="0" fontId="54" fillId="55" borderId="121" applyNumberFormat="0" applyAlignment="0" applyProtection="0"/>
    <xf numFmtId="0" fontId="61" fillId="42" borderId="121" applyNumberFormat="0" applyAlignment="0" applyProtection="0"/>
    <xf numFmtId="0" fontId="6" fillId="58" borderId="122" applyNumberFormat="0" applyFont="0" applyAlignment="0" applyProtection="0"/>
    <xf numFmtId="0" fontId="6" fillId="58" borderId="122" applyNumberFormat="0" applyFont="0" applyAlignment="0" applyProtection="0"/>
    <xf numFmtId="0" fontId="65" fillId="55" borderId="123" applyNumberFormat="0" applyAlignment="0" applyProtection="0"/>
    <xf numFmtId="0" fontId="67" fillId="0" borderId="124" applyNumberFormat="0" applyFill="0" applyAlignment="0" applyProtection="0"/>
    <xf numFmtId="0" fontId="61" fillId="42" borderId="121" applyNumberFormat="0" applyAlignment="0" applyProtection="0"/>
    <xf numFmtId="0" fontId="6" fillId="58" borderId="122" applyNumberFormat="0" applyFont="0" applyAlignment="0" applyProtection="0"/>
    <xf numFmtId="0" fontId="6" fillId="58" borderId="122" applyNumberFormat="0" applyFont="0" applyAlignment="0" applyProtection="0"/>
    <xf numFmtId="0" fontId="65" fillId="55" borderId="123" applyNumberFormat="0" applyAlignment="0" applyProtection="0"/>
    <xf numFmtId="0" fontId="67" fillId="0" borderId="124" applyNumberFormat="0" applyFill="0" applyAlignment="0" applyProtection="0"/>
    <xf numFmtId="0" fontId="54" fillId="55" borderId="121" applyNumberFormat="0" applyAlignment="0" applyProtection="0"/>
    <xf numFmtId="0" fontId="61" fillId="42" borderId="121" applyNumberFormat="0" applyAlignment="0" applyProtection="0"/>
    <xf numFmtId="0" fontId="6" fillId="58" borderId="122" applyNumberFormat="0" applyFont="0" applyAlignment="0" applyProtection="0"/>
    <xf numFmtId="0" fontId="6" fillId="58" borderId="122" applyNumberFormat="0" applyFont="0" applyAlignment="0" applyProtection="0"/>
    <xf numFmtId="0" fontId="65" fillId="55" borderId="123" applyNumberFormat="0" applyAlignment="0" applyProtection="0"/>
    <xf numFmtId="0" fontId="67" fillId="0" borderId="124" applyNumberFormat="0" applyFill="0" applyAlignment="0" applyProtection="0"/>
    <xf numFmtId="0" fontId="6" fillId="58" borderId="122" applyNumberFormat="0" applyFont="0" applyAlignment="0" applyProtection="0"/>
    <xf numFmtId="0" fontId="6" fillId="58" borderId="122" applyNumberFormat="0" applyFont="0" applyAlignment="0" applyProtection="0"/>
    <xf numFmtId="0" fontId="61" fillId="42" borderId="121" applyNumberFormat="0" applyAlignment="0" applyProtection="0"/>
    <xf numFmtId="0" fontId="54" fillId="55" borderId="121" applyNumberFormat="0" applyAlignment="0" applyProtection="0"/>
    <xf numFmtId="0" fontId="65" fillId="55" borderId="123" applyNumberFormat="0" applyAlignment="0" applyProtection="0"/>
    <xf numFmtId="0" fontId="67" fillId="0" borderId="124" applyNumberFormat="0" applyFill="0" applyAlignment="0" applyProtection="0"/>
    <xf numFmtId="0" fontId="6" fillId="58" borderId="122" applyNumberFormat="0" applyFont="0" applyAlignment="0" applyProtection="0"/>
    <xf numFmtId="0" fontId="6" fillId="58" borderId="122" applyNumberFormat="0" applyFont="0" applyAlignment="0" applyProtection="0"/>
    <xf numFmtId="0" fontId="61" fillId="42" borderId="121" applyNumberFormat="0" applyAlignment="0" applyProtection="0"/>
    <xf numFmtId="0" fontId="54" fillId="55" borderId="121" applyNumberFormat="0" applyAlignment="0" applyProtection="0"/>
    <xf numFmtId="0" fontId="65" fillId="55" borderId="123" applyNumberFormat="0" applyAlignment="0" applyProtection="0"/>
    <xf numFmtId="0" fontId="67" fillId="0" borderId="124" applyNumberFormat="0" applyFill="0" applyAlignment="0" applyProtection="0"/>
    <xf numFmtId="0" fontId="54" fillId="55" borderId="121" applyNumberFormat="0" applyAlignment="0" applyProtection="0"/>
    <xf numFmtId="0" fontId="61" fillId="42" borderId="121" applyNumberFormat="0" applyAlignment="0" applyProtection="0"/>
    <xf numFmtId="0" fontId="6" fillId="58" borderId="122" applyNumberFormat="0" applyFont="0" applyAlignment="0" applyProtection="0"/>
    <xf numFmtId="0" fontId="6" fillId="58" borderId="122" applyNumberFormat="0" applyFont="0" applyAlignment="0" applyProtection="0"/>
    <xf numFmtId="0" fontId="65" fillId="55" borderId="123" applyNumberFormat="0" applyAlignment="0" applyProtection="0"/>
    <xf numFmtId="0" fontId="67" fillId="0" borderId="124" applyNumberFormat="0" applyFill="0" applyAlignment="0" applyProtection="0"/>
    <xf numFmtId="0" fontId="54" fillId="55" borderId="121" applyNumberFormat="0" applyAlignment="0" applyProtection="0"/>
    <xf numFmtId="0" fontId="61" fillId="42" borderId="121" applyNumberFormat="0" applyAlignment="0" applyProtection="0"/>
    <xf numFmtId="0" fontId="6" fillId="58" borderId="122" applyNumberFormat="0" applyFont="0" applyAlignment="0" applyProtection="0"/>
    <xf numFmtId="0" fontId="6" fillId="58" borderId="122" applyNumberFormat="0" applyFont="0" applyAlignment="0" applyProtection="0"/>
    <xf numFmtId="0" fontId="65" fillId="55" borderId="123" applyNumberFormat="0" applyAlignment="0" applyProtection="0"/>
    <xf numFmtId="0" fontId="67" fillId="0" borderId="124" applyNumberFormat="0" applyFill="0" applyAlignment="0" applyProtection="0"/>
    <xf numFmtId="0" fontId="54" fillId="55" borderId="121" applyNumberFormat="0" applyAlignment="0" applyProtection="0"/>
    <xf numFmtId="0" fontId="61" fillId="42" borderId="121" applyNumberFormat="0" applyAlignment="0" applyProtection="0"/>
    <xf numFmtId="0" fontId="6" fillId="58" borderId="122" applyNumberFormat="0" applyFont="0" applyAlignment="0" applyProtection="0"/>
    <xf numFmtId="0" fontId="6" fillId="58" borderId="122" applyNumberFormat="0" applyFont="0" applyAlignment="0" applyProtection="0"/>
    <xf numFmtId="0" fontId="65" fillId="55" borderId="123" applyNumberFormat="0" applyAlignment="0" applyProtection="0"/>
    <xf numFmtId="0" fontId="67" fillId="0" borderId="124" applyNumberFormat="0" applyFill="0" applyAlignment="0" applyProtection="0"/>
    <xf numFmtId="0" fontId="6" fillId="58" borderId="122" applyNumberFormat="0" applyFont="0" applyAlignment="0" applyProtection="0"/>
    <xf numFmtId="0" fontId="54" fillId="55" borderId="121" applyNumberFormat="0" applyAlignment="0" applyProtection="0"/>
    <xf numFmtId="0" fontId="6" fillId="58" borderId="122" applyNumberFormat="0" applyFont="0" applyAlignment="0" applyProtection="0"/>
    <xf numFmtId="0" fontId="54" fillId="55" borderId="121" applyNumberFormat="0" applyAlignment="0" applyProtection="0"/>
    <xf numFmtId="0" fontId="61" fillId="42" borderId="121" applyNumberFormat="0" applyAlignment="0" applyProtection="0"/>
    <xf numFmtId="0" fontId="6" fillId="58" borderId="122" applyNumberFormat="0" applyFont="0" applyAlignment="0" applyProtection="0"/>
    <xf numFmtId="0" fontId="6" fillId="58" borderId="122" applyNumberFormat="0" applyFont="0" applyAlignment="0" applyProtection="0"/>
    <xf numFmtId="0" fontId="65" fillId="55" borderId="123" applyNumberFormat="0" applyAlignment="0" applyProtection="0"/>
    <xf numFmtId="0" fontId="67" fillId="0" borderId="124" applyNumberFormat="0" applyFill="0" applyAlignment="0" applyProtection="0"/>
    <xf numFmtId="0" fontId="6" fillId="58" borderId="122" applyNumberFormat="0" applyFont="0" applyAlignment="0" applyProtection="0"/>
    <xf numFmtId="0" fontId="6" fillId="58" borderId="122" applyNumberFormat="0" applyFont="0" applyAlignment="0" applyProtection="0"/>
    <xf numFmtId="0" fontId="61" fillId="42" borderId="121" applyNumberFormat="0" applyAlignment="0" applyProtection="0"/>
    <xf numFmtId="0" fontId="54" fillId="55" borderId="121" applyNumberFormat="0" applyAlignment="0" applyProtection="0"/>
    <xf numFmtId="0" fontId="65" fillId="55" borderId="123" applyNumberFormat="0" applyAlignment="0" applyProtection="0"/>
    <xf numFmtId="0" fontId="67" fillId="0" borderId="124" applyNumberFormat="0" applyFill="0" applyAlignment="0" applyProtection="0"/>
    <xf numFmtId="0" fontId="6" fillId="58" borderId="122" applyNumberFormat="0" applyFont="0" applyAlignment="0" applyProtection="0"/>
    <xf numFmtId="0" fontId="6" fillId="58" borderId="122" applyNumberFormat="0" applyFont="0" applyAlignment="0" applyProtection="0"/>
    <xf numFmtId="0" fontId="61" fillId="42" borderId="121" applyNumberFormat="0" applyAlignment="0" applyProtection="0"/>
    <xf numFmtId="0" fontId="54" fillId="55" borderId="121" applyNumberFormat="0" applyAlignment="0" applyProtection="0"/>
    <xf numFmtId="0" fontId="65" fillId="55" borderId="123" applyNumberFormat="0" applyAlignment="0" applyProtection="0"/>
    <xf numFmtId="0" fontId="67" fillId="0" borderId="124" applyNumberFormat="0" applyFill="0" applyAlignment="0" applyProtection="0"/>
    <xf numFmtId="0" fontId="54" fillId="55" borderId="121" applyNumberFormat="0" applyAlignment="0" applyProtection="0"/>
    <xf numFmtId="0" fontId="61" fillId="42" borderId="121" applyNumberFormat="0" applyAlignment="0" applyProtection="0"/>
    <xf numFmtId="0" fontId="6" fillId="58" borderId="122" applyNumberFormat="0" applyFont="0" applyAlignment="0" applyProtection="0"/>
    <xf numFmtId="0" fontId="6" fillId="58" borderId="122" applyNumberFormat="0" applyFont="0" applyAlignment="0" applyProtection="0"/>
    <xf numFmtId="0" fontId="65" fillId="55" borderId="123" applyNumberFormat="0" applyAlignment="0" applyProtection="0"/>
    <xf numFmtId="0" fontId="67" fillId="0" borderId="124" applyNumberFormat="0" applyFill="0" applyAlignment="0" applyProtection="0"/>
    <xf numFmtId="0" fontId="61" fillId="42" borderId="121" applyNumberFormat="0" applyAlignment="0" applyProtection="0"/>
    <xf numFmtId="0" fontId="6" fillId="58" borderId="122" applyNumberFormat="0" applyFont="0" applyAlignment="0" applyProtection="0"/>
    <xf numFmtId="0" fontId="6" fillId="58" borderId="122" applyNumberFormat="0" applyFont="0" applyAlignment="0" applyProtection="0"/>
    <xf numFmtId="0" fontId="65" fillId="55" borderId="123" applyNumberFormat="0" applyAlignment="0" applyProtection="0"/>
    <xf numFmtId="0" fontId="67" fillId="0" borderId="124" applyNumberFormat="0" applyFill="0" applyAlignment="0" applyProtection="0"/>
    <xf numFmtId="0" fontId="54" fillId="55" borderId="121" applyNumberFormat="0" applyAlignment="0" applyProtection="0"/>
    <xf numFmtId="0" fontId="61" fillId="42" borderId="121" applyNumberFormat="0" applyAlignment="0" applyProtection="0"/>
    <xf numFmtId="0" fontId="6" fillId="58" borderId="122" applyNumberFormat="0" applyFont="0" applyAlignment="0" applyProtection="0"/>
    <xf numFmtId="0" fontId="6" fillId="58" borderId="122" applyNumberFormat="0" applyFont="0" applyAlignment="0" applyProtection="0"/>
    <xf numFmtId="0" fontId="65" fillId="55" borderId="123" applyNumberFormat="0" applyAlignment="0" applyProtection="0"/>
    <xf numFmtId="0" fontId="67" fillId="0" borderId="124" applyNumberFormat="0" applyFill="0" applyAlignment="0" applyProtection="0"/>
    <xf numFmtId="0" fontId="6" fillId="58" borderId="122" applyNumberFormat="0" applyFont="0" applyAlignment="0" applyProtection="0"/>
    <xf numFmtId="0" fontId="6" fillId="58" borderId="122" applyNumberFormat="0" applyFont="0" applyAlignment="0" applyProtection="0"/>
    <xf numFmtId="0" fontId="61" fillId="42" borderId="121" applyNumberFormat="0" applyAlignment="0" applyProtection="0"/>
    <xf numFmtId="0" fontId="54" fillId="55" borderId="121" applyNumberFormat="0" applyAlignment="0" applyProtection="0"/>
    <xf numFmtId="0" fontId="65" fillId="55" borderId="123" applyNumberFormat="0" applyAlignment="0" applyProtection="0"/>
    <xf numFmtId="0" fontId="67" fillId="0" borderId="124" applyNumberFormat="0" applyFill="0" applyAlignment="0" applyProtection="0"/>
    <xf numFmtId="0" fontId="6" fillId="58" borderId="122" applyNumberFormat="0" applyFont="0" applyAlignment="0" applyProtection="0"/>
    <xf numFmtId="0" fontId="6" fillId="58" borderId="122" applyNumberFormat="0" applyFont="0" applyAlignment="0" applyProtection="0"/>
    <xf numFmtId="0" fontId="61" fillId="42" borderId="121" applyNumberFormat="0" applyAlignment="0" applyProtection="0"/>
    <xf numFmtId="0" fontId="54" fillId="55" borderId="121" applyNumberFormat="0" applyAlignment="0" applyProtection="0"/>
    <xf numFmtId="0" fontId="65" fillId="55" borderId="123" applyNumberFormat="0" applyAlignment="0" applyProtection="0"/>
    <xf numFmtId="0" fontId="67" fillId="0" borderId="124" applyNumberFormat="0" applyFill="0" applyAlignment="0" applyProtection="0"/>
    <xf numFmtId="0" fontId="54" fillId="55" borderId="121" applyNumberFormat="0" applyAlignment="0" applyProtection="0"/>
    <xf numFmtId="0" fontId="61" fillId="42" borderId="121" applyNumberFormat="0" applyAlignment="0" applyProtection="0"/>
    <xf numFmtId="0" fontId="6" fillId="58" borderId="122" applyNumberFormat="0" applyFont="0" applyAlignment="0" applyProtection="0"/>
    <xf numFmtId="0" fontId="6" fillId="58" borderId="122" applyNumberFormat="0" applyFont="0" applyAlignment="0" applyProtection="0"/>
    <xf numFmtId="0" fontId="65" fillId="55" borderId="123" applyNumberFormat="0" applyAlignment="0" applyProtection="0"/>
    <xf numFmtId="0" fontId="67" fillId="0" borderId="124" applyNumberFormat="0" applyFill="0" applyAlignment="0" applyProtection="0"/>
    <xf numFmtId="0" fontId="54" fillId="55" borderId="121" applyNumberFormat="0" applyAlignment="0" applyProtection="0"/>
    <xf numFmtId="0" fontId="61" fillId="42" borderId="121" applyNumberFormat="0" applyAlignment="0" applyProtection="0"/>
    <xf numFmtId="0" fontId="6" fillId="58" borderId="122" applyNumberFormat="0" applyFont="0" applyAlignment="0" applyProtection="0"/>
    <xf numFmtId="0" fontId="6" fillId="58" borderId="122" applyNumberFormat="0" applyFont="0" applyAlignment="0" applyProtection="0"/>
    <xf numFmtId="0" fontId="65" fillId="55" borderId="123" applyNumberFormat="0" applyAlignment="0" applyProtection="0"/>
    <xf numFmtId="0" fontId="67" fillId="0" borderId="124" applyNumberFormat="0" applyFill="0" applyAlignment="0" applyProtection="0"/>
    <xf numFmtId="0" fontId="6" fillId="58" borderId="122" applyNumberFormat="0" applyFont="0" applyAlignment="0" applyProtection="0"/>
    <xf numFmtId="0" fontId="6" fillId="58" borderId="122" applyNumberFormat="0" applyFont="0" applyAlignment="0" applyProtection="0"/>
    <xf numFmtId="0" fontId="65" fillId="55" borderId="123" applyNumberFormat="0" applyAlignment="0" applyProtection="0"/>
    <xf numFmtId="0" fontId="6" fillId="58" borderId="122" applyNumberFormat="0" applyFont="0" applyAlignment="0" applyProtection="0"/>
    <xf numFmtId="0" fontId="54" fillId="55" borderId="121" applyNumberFormat="0" applyAlignment="0" applyProtection="0"/>
    <xf numFmtId="0" fontId="6" fillId="58" borderId="122" applyNumberFormat="0" applyFont="0" applyAlignment="0" applyProtection="0"/>
    <xf numFmtId="0" fontId="67" fillId="0" borderId="124" applyNumberFormat="0" applyFill="0" applyAlignment="0" applyProtection="0"/>
    <xf numFmtId="0" fontId="65" fillId="55" borderId="123" applyNumberFormat="0" applyAlignment="0" applyProtection="0"/>
    <xf numFmtId="0" fontId="67" fillId="0" borderId="124" applyNumberFormat="0" applyFill="0" applyAlignment="0" applyProtection="0"/>
    <xf numFmtId="0" fontId="61" fillId="42" borderId="121" applyNumberFormat="0" applyAlignment="0" applyProtection="0"/>
    <xf numFmtId="0" fontId="54" fillId="55" borderId="121" applyNumberFormat="0" applyAlignment="0" applyProtection="0"/>
    <xf numFmtId="0" fontId="6" fillId="58" borderId="122" applyNumberFormat="0" applyFont="0" applyAlignment="0" applyProtection="0"/>
    <xf numFmtId="0" fontId="54" fillId="55" borderId="121" applyNumberFormat="0" applyAlignment="0" applyProtection="0"/>
    <xf numFmtId="0" fontId="61" fillId="42" borderId="121" applyNumberFormat="0" applyAlignment="0" applyProtection="0"/>
    <xf numFmtId="0" fontId="54" fillId="55" borderId="121" applyNumberFormat="0" applyAlignment="0" applyProtection="0"/>
    <xf numFmtId="0" fontId="67" fillId="0" borderId="124" applyNumberFormat="0" applyFill="0" applyAlignment="0" applyProtection="0"/>
    <xf numFmtId="0" fontId="65" fillId="55" borderId="123" applyNumberFormat="0" applyAlignment="0" applyProtection="0"/>
    <xf numFmtId="0" fontId="67" fillId="0" borderId="124" applyNumberFormat="0" applyFill="0" applyAlignment="0" applyProtection="0"/>
    <xf numFmtId="0" fontId="6" fillId="58" borderId="122" applyNumberFormat="0" applyFont="0" applyAlignment="0" applyProtection="0"/>
    <xf numFmtId="0" fontId="6" fillId="58" borderId="122" applyNumberFormat="0" applyFont="0" applyAlignment="0" applyProtection="0"/>
    <xf numFmtId="0" fontId="61" fillId="42" borderId="121" applyNumberFormat="0" applyAlignment="0" applyProtection="0"/>
    <xf numFmtId="0" fontId="6" fillId="58" borderId="122" applyNumberFormat="0" applyFont="0" applyAlignment="0" applyProtection="0"/>
    <xf numFmtId="0" fontId="6" fillId="58" borderId="122" applyNumberFormat="0" applyFont="0" applyAlignment="0" applyProtection="0"/>
    <xf numFmtId="0" fontId="65" fillId="55" borderId="123" applyNumberFormat="0" applyAlignment="0" applyProtection="0"/>
    <xf numFmtId="0" fontId="6" fillId="58" borderId="122" applyNumberFormat="0" applyFont="0" applyAlignment="0" applyProtection="0"/>
    <xf numFmtId="0" fontId="6" fillId="58" borderId="122" applyNumberFormat="0" applyFont="0" applyAlignment="0" applyProtection="0"/>
    <xf numFmtId="0" fontId="61" fillId="42" borderId="121" applyNumberFormat="0" applyAlignment="0" applyProtection="0"/>
    <xf numFmtId="0" fontId="54" fillId="55" borderId="121" applyNumberFormat="0" applyAlignment="0" applyProtection="0"/>
    <xf numFmtId="0" fontId="54" fillId="55" borderId="121" applyNumberFormat="0" applyAlignment="0" applyProtection="0"/>
    <xf numFmtId="0" fontId="67" fillId="0" borderId="124" applyNumberFormat="0" applyFill="0" applyAlignment="0" applyProtection="0"/>
    <xf numFmtId="0" fontId="67" fillId="0" borderId="124" applyNumberFormat="0" applyFill="0" applyAlignment="0" applyProtection="0"/>
    <xf numFmtId="0" fontId="61" fillId="42" borderId="121" applyNumberFormat="0" applyAlignment="0" applyProtection="0"/>
    <xf numFmtId="0" fontId="6" fillId="58" borderId="122" applyNumberFormat="0" applyFont="0" applyAlignment="0" applyProtection="0"/>
    <xf numFmtId="0" fontId="65" fillId="55" borderId="123" applyNumberFormat="0" applyAlignment="0" applyProtection="0"/>
    <xf numFmtId="0" fontId="6" fillId="58" borderId="122" applyNumberFormat="0" applyFont="0" applyAlignment="0" applyProtection="0"/>
    <xf numFmtId="0" fontId="61" fillId="42" borderId="121" applyNumberFormat="0" applyAlignment="0" applyProtection="0"/>
    <xf numFmtId="0" fontId="65" fillId="55" borderId="123" applyNumberFormat="0" applyAlignment="0" applyProtection="0"/>
    <xf numFmtId="0" fontId="54" fillId="55" borderId="121" applyNumberFormat="0" applyAlignment="0" applyProtection="0"/>
    <xf numFmtId="0" fontId="61" fillId="42" borderId="121" applyNumberFormat="0" applyAlignment="0" applyProtection="0"/>
    <xf numFmtId="0" fontId="6" fillId="58" borderId="122" applyNumberFormat="0" applyFont="0" applyAlignment="0" applyProtection="0"/>
    <xf numFmtId="0" fontId="6" fillId="58" borderId="122" applyNumberFormat="0" applyFont="0" applyAlignment="0" applyProtection="0"/>
    <xf numFmtId="0" fontId="65" fillId="55" borderId="123" applyNumberFormat="0" applyAlignment="0" applyProtection="0"/>
    <xf numFmtId="0" fontId="67" fillId="0" borderId="124" applyNumberFormat="0" applyFill="0" applyAlignment="0" applyProtection="0"/>
    <xf numFmtId="0" fontId="54" fillId="55" borderId="121" applyNumberFormat="0" applyAlignment="0" applyProtection="0"/>
    <xf numFmtId="0" fontId="61" fillId="42" borderId="121" applyNumberFormat="0" applyAlignment="0" applyProtection="0"/>
    <xf numFmtId="0" fontId="6" fillId="58" borderId="122" applyNumberFormat="0" applyFont="0" applyAlignment="0" applyProtection="0"/>
    <xf numFmtId="0" fontId="6" fillId="58" borderId="122" applyNumberFormat="0" applyFont="0" applyAlignment="0" applyProtection="0"/>
    <xf numFmtId="0" fontId="65" fillId="55" borderId="123" applyNumberFormat="0" applyAlignment="0" applyProtection="0"/>
    <xf numFmtId="0" fontId="67" fillId="0" borderId="124" applyNumberFormat="0" applyFill="0" applyAlignment="0" applyProtection="0"/>
    <xf numFmtId="0" fontId="6" fillId="58" borderId="122" applyNumberFormat="0" applyFont="0" applyAlignment="0" applyProtection="0"/>
    <xf numFmtId="0" fontId="6" fillId="58" borderId="122" applyNumberFormat="0" applyFont="0" applyAlignment="0" applyProtection="0"/>
    <xf numFmtId="0" fontId="61" fillId="42" borderId="121" applyNumberFormat="0" applyAlignment="0" applyProtection="0"/>
    <xf numFmtId="0" fontId="54" fillId="55" borderId="121" applyNumberFormat="0" applyAlignment="0" applyProtection="0"/>
    <xf numFmtId="0" fontId="65" fillId="55" borderId="123" applyNumberFormat="0" applyAlignment="0" applyProtection="0"/>
    <xf numFmtId="0" fontId="67" fillId="0" borderId="124" applyNumberFormat="0" applyFill="0" applyAlignment="0" applyProtection="0"/>
    <xf numFmtId="0" fontId="6" fillId="58" borderId="122" applyNumberFormat="0" applyFont="0" applyAlignment="0" applyProtection="0"/>
    <xf numFmtId="0" fontId="6" fillId="58" borderId="122" applyNumberFormat="0" applyFont="0" applyAlignment="0" applyProtection="0"/>
    <xf numFmtId="0" fontId="61" fillId="42" borderId="121" applyNumberFormat="0" applyAlignment="0" applyProtection="0"/>
    <xf numFmtId="0" fontId="54" fillId="55" borderId="121" applyNumberFormat="0" applyAlignment="0" applyProtection="0"/>
    <xf numFmtId="0" fontId="65" fillId="55" borderId="123" applyNumberFormat="0" applyAlignment="0" applyProtection="0"/>
    <xf numFmtId="0" fontId="67" fillId="0" borderId="124" applyNumberFormat="0" applyFill="0" applyAlignment="0" applyProtection="0"/>
    <xf numFmtId="0" fontId="54" fillId="55" borderId="121" applyNumberFormat="0" applyAlignment="0" applyProtection="0"/>
    <xf numFmtId="0" fontId="61" fillId="42" borderId="121" applyNumberFormat="0" applyAlignment="0" applyProtection="0"/>
    <xf numFmtId="0" fontId="6" fillId="58" borderId="122" applyNumberFormat="0" applyFont="0" applyAlignment="0" applyProtection="0"/>
    <xf numFmtId="0" fontId="6" fillId="58" borderId="122" applyNumberFormat="0" applyFont="0" applyAlignment="0" applyProtection="0"/>
    <xf numFmtId="0" fontId="65" fillId="55" borderId="123" applyNumberFormat="0" applyAlignment="0" applyProtection="0"/>
    <xf numFmtId="0" fontId="67" fillId="0" borderId="124" applyNumberFormat="0" applyFill="0" applyAlignment="0" applyProtection="0"/>
    <xf numFmtId="0" fontId="54" fillId="55" borderId="121" applyNumberFormat="0" applyAlignment="0" applyProtection="0"/>
    <xf numFmtId="0" fontId="61" fillId="42" borderId="121" applyNumberFormat="0" applyAlignment="0" applyProtection="0"/>
    <xf numFmtId="0" fontId="6" fillId="58" borderId="122" applyNumberFormat="0" applyFont="0" applyAlignment="0" applyProtection="0"/>
    <xf numFmtId="0" fontId="6" fillId="58" borderId="122" applyNumberFormat="0" applyFont="0" applyAlignment="0" applyProtection="0"/>
    <xf numFmtId="0" fontId="65" fillId="55" borderId="123" applyNumberFormat="0" applyAlignment="0" applyProtection="0"/>
    <xf numFmtId="0" fontId="67" fillId="0" borderId="124" applyNumberFormat="0" applyFill="0" applyAlignment="0" applyProtection="0"/>
    <xf numFmtId="0" fontId="54" fillId="55" borderId="121" applyNumberFormat="0" applyAlignment="0" applyProtection="0"/>
    <xf numFmtId="0" fontId="54" fillId="55" borderId="121" applyNumberFormat="0" applyAlignment="0" applyProtection="0"/>
    <xf numFmtId="0" fontId="61" fillId="42" borderId="121" applyNumberFormat="0" applyAlignment="0" applyProtection="0"/>
    <xf numFmtId="0" fontId="6" fillId="58" borderId="122" applyNumberFormat="0" applyFont="0" applyAlignment="0" applyProtection="0"/>
    <xf numFmtId="0" fontId="6" fillId="58" borderId="122" applyNumberFormat="0" applyFont="0" applyAlignment="0" applyProtection="0"/>
    <xf numFmtId="0" fontId="65" fillId="55" borderId="123" applyNumberFormat="0" applyAlignment="0" applyProtection="0"/>
    <xf numFmtId="0" fontId="67" fillId="0" borderId="124" applyNumberFormat="0" applyFill="0" applyAlignment="0" applyProtection="0"/>
    <xf numFmtId="0" fontId="54" fillId="55" borderId="121" applyNumberFormat="0" applyAlignment="0" applyProtection="0"/>
    <xf numFmtId="0" fontId="61" fillId="42" borderId="121" applyNumberFormat="0" applyAlignment="0" applyProtection="0"/>
    <xf numFmtId="0" fontId="6" fillId="58" borderId="122" applyNumberFormat="0" applyFont="0" applyAlignment="0" applyProtection="0"/>
    <xf numFmtId="0" fontId="6" fillId="58" borderId="122" applyNumberFormat="0" applyFont="0" applyAlignment="0" applyProtection="0"/>
    <xf numFmtId="0" fontId="65" fillId="55" borderId="123" applyNumberFormat="0" applyAlignment="0" applyProtection="0"/>
    <xf numFmtId="0" fontId="67" fillId="0" borderId="124" applyNumberFormat="0" applyFill="0" applyAlignment="0" applyProtection="0"/>
    <xf numFmtId="0" fontId="6" fillId="58" borderId="122" applyNumberFormat="0" applyFont="0" applyAlignment="0" applyProtection="0"/>
    <xf numFmtId="0" fontId="6" fillId="58" borderId="122" applyNumberFormat="0" applyFont="0" applyAlignment="0" applyProtection="0"/>
    <xf numFmtId="0" fontId="61" fillId="42" borderId="121" applyNumberFormat="0" applyAlignment="0" applyProtection="0"/>
    <xf numFmtId="0" fontId="54" fillId="55" borderId="121" applyNumberFormat="0" applyAlignment="0" applyProtection="0"/>
    <xf numFmtId="0" fontId="65" fillId="55" borderId="123" applyNumberFormat="0" applyAlignment="0" applyProtection="0"/>
    <xf numFmtId="0" fontId="67" fillId="0" borderId="124" applyNumberFormat="0" applyFill="0" applyAlignment="0" applyProtection="0"/>
    <xf numFmtId="0" fontId="6" fillId="58" borderId="122" applyNumberFormat="0" applyFont="0" applyAlignment="0" applyProtection="0"/>
    <xf numFmtId="0" fontId="6" fillId="58" borderId="122" applyNumberFormat="0" applyFont="0" applyAlignment="0" applyProtection="0"/>
    <xf numFmtId="0" fontId="61" fillId="42" borderId="121" applyNumberFormat="0" applyAlignment="0" applyProtection="0"/>
    <xf numFmtId="0" fontId="54" fillId="55" borderId="121" applyNumberFormat="0" applyAlignment="0" applyProtection="0"/>
    <xf numFmtId="0" fontId="65" fillId="55" borderId="123" applyNumberFormat="0" applyAlignment="0" applyProtection="0"/>
    <xf numFmtId="0" fontId="67" fillId="0" borderId="124" applyNumberFormat="0" applyFill="0" applyAlignment="0" applyProtection="0"/>
    <xf numFmtId="0" fontId="54" fillId="55" borderId="121" applyNumberFormat="0" applyAlignment="0" applyProtection="0"/>
    <xf numFmtId="0" fontId="61" fillId="42" borderId="121" applyNumberFormat="0" applyAlignment="0" applyProtection="0"/>
    <xf numFmtId="0" fontId="6" fillId="58" borderId="122" applyNumberFormat="0" applyFont="0" applyAlignment="0" applyProtection="0"/>
    <xf numFmtId="0" fontId="6" fillId="58" borderId="122" applyNumberFormat="0" applyFont="0" applyAlignment="0" applyProtection="0"/>
    <xf numFmtId="0" fontId="65" fillId="55" borderId="123" applyNumberFormat="0" applyAlignment="0" applyProtection="0"/>
    <xf numFmtId="0" fontId="67" fillId="0" borderId="124" applyNumberFormat="0" applyFill="0" applyAlignment="0" applyProtection="0"/>
    <xf numFmtId="0" fontId="54" fillId="55" borderId="121" applyNumberFormat="0" applyAlignment="0" applyProtection="0"/>
    <xf numFmtId="0" fontId="61" fillId="42" borderId="121" applyNumberFormat="0" applyAlignment="0" applyProtection="0"/>
    <xf numFmtId="0" fontId="6" fillId="58" borderId="122" applyNumberFormat="0" applyFont="0" applyAlignment="0" applyProtection="0"/>
    <xf numFmtId="0" fontId="6" fillId="58" borderId="122" applyNumberFormat="0" applyFont="0" applyAlignment="0" applyProtection="0"/>
    <xf numFmtId="0" fontId="65" fillId="55" borderId="123" applyNumberFormat="0" applyAlignment="0" applyProtection="0"/>
    <xf numFmtId="0" fontId="67" fillId="0" borderId="124" applyNumberFormat="0" applyFill="0" applyAlignment="0" applyProtection="0"/>
    <xf numFmtId="0" fontId="61" fillId="42" borderId="121" applyNumberFormat="0" applyAlignment="0" applyProtection="0"/>
    <xf numFmtId="0" fontId="6" fillId="58" borderId="122" applyNumberFormat="0" applyFont="0" applyAlignment="0" applyProtection="0"/>
    <xf numFmtId="0" fontId="6" fillId="58" borderId="122" applyNumberFormat="0" applyFont="0" applyAlignment="0" applyProtection="0"/>
    <xf numFmtId="0" fontId="65" fillId="55" borderId="123" applyNumberFormat="0" applyAlignment="0" applyProtection="0"/>
    <xf numFmtId="0" fontId="67" fillId="0" borderId="124" applyNumberFormat="0" applyFill="0" applyAlignment="0" applyProtection="0"/>
    <xf numFmtId="0" fontId="54" fillId="55" borderId="121" applyNumberFormat="0" applyAlignment="0" applyProtection="0"/>
    <xf numFmtId="0" fontId="61" fillId="42" borderId="121" applyNumberFormat="0" applyAlignment="0" applyProtection="0"/>
    <xf numFmtId="0" fontId="6" fillId="58" borderId="122" applyNumberFormat="0" applyFont="0" applyAlignment="0" applyProtection="0"/>
    <xf numFmtId="0" fontId="6" fillId="58" borderId="122" applyNumberFormat="0" applyFont="0" applyAlignment="0" applyProtection="0"/>
    <xf numFmtId="0" fontId="65" fillId="55" borderId="123" applyNumberFormat="0" applyAlignment="0" applyProtection="0"/>
    <xf numFmtId="0" fontId="67" fillId="0" borderId="124" applyNumberFormat="0" applyFill="0" applyAlignment="0" applyProtection="0"/>
    <xf numFmtId="0" fontId="6" fillId="58" borderId="122" applyNumberFormat="0" applyFont="0" applyAlignment="0" applyProtection="0"/>
    <xf numFmtId="0" fontId="6" fillId="58" borderId="122" applyNumberFormat="0" applyFont="0" applyAlignment="0" applyProtection="0"/>
    <xf numFmtId="0" fontId="61" fillId="42" borderId="121" applyNumberFormat="0" applyAlignment="0" applyProtection="0"/>
    <xf numFmtId="0" fontId="54" fillId="55" borderId="121" applyNumberFormat="0" applyAlignment="0" applyProtection="0"/>
    <xf numFmtId="0" fontId="65" fillId="55" borderId="123" applyNumberFormat="0" applyAlignment="0" applyProtection="0"/>
    <xf numFmtId="0" fontId="67" fillId="0" borderId="124" applyNumberFormat="0" applyFill="0" applyAlignment="0" applyProtection="0"/>
    <xf numFmtId="0" fontId="6" fillId="58" borderId="122" applyNumberFormat="0" applyFont="0" applyAlignment="0" applyProtection="0"/>
    <xf numFmtId="0" fontId="6" fillId="58" borderId="122" applyNumberFormat="0" applyFont="0" applyAlignment="0" applyProtection="0"/>
    <xf numFmtId="0" fontId="61" fillId="42" borderId="121" applyNumberFormat="0" applyAlignment="0" applyProtection="0"/>
    <xf numFmtId="0" fontId="54" fillId="55" borderId="121" applyNumberFormat="0" applyAlignment="0" applyProtection="0"/>
    <xf numFmtId="0" fontId="65" fillId="55" borderId="123" applyNumberFormat="0" applyAlignment="0" applyProtection="0"/>
    <xf numFmtId="0" fontId="67" fillId="0" borderId="124" applyNumberFormat="0" applyFill="0" applyAlignment="0" applyProtection="0"/>
    <xf numFmtId="0" fontId="54" fillId="55" borderId="121" applyNumberFormat="0" applyAlignment="0" applyProtection="0"/>
    <xf numFmtId="0" fontId="61" fillId="42" borderId="121" applyNumberFormat="0" applyAlignment="0" applyProtection="0"/>
    <xf numFmtId="0" fontId="6" fillId="58" borderId="122" applyNumberFormat="0" applyFont="0" applyAlignment="0" applyProtection="0"/>
    <xf numFmtId="0" fontId="6" fillId="58" borderId="122" applyNumberFormat="0" applyFont="0" applyAlignment="0" applyProtection="0"/>
    <xf numFmtId="0" fontId="65" fillId="55" borderId="123" applyNumberFormat="0" applyAlignment="0" applyProtection="0"/>
    <xf numFmtId="0" fontId="67" fillId="0" borderId="124" applyNumberFormat="0" applyFill="0" applyAlignment="0" applyProtection="0"/>
    <xf numFmtId="0" fontId="54" fillId="55" borderId="121" applyNumberFormat="0" applyAlignment="0" applyProtection="0"/>
    <xf numFmtId="0" fontId="61" fillId="42" borderId="121" applyNumberFormat="0" applyAlignment="0" applyProtection="0"/>
    <xf numFmtId="0" fontId="6" fillId="58" borderId="122" applyNumberFormat="0" applyFont="0" applyAlignment="0" applyProtection="0"/>
    <xf numFmtId="0" fontId="6" fillId="58" borderId="122" applyNumberFormat="0" applyFont="0" applyAlignment="0" applyProtection="0"/>
    <xf numFmtId="0" fontId="65" fillId="55" borderId="123" applyNumberFormat="0" applyAlignment="0" applyProtection="0"/>
    <xf numFmtId="0" fontId="67" fillId="0" borderId="124" applyNumberFormat="0" applyFill="0" applyAlignment="0" applyProtection="0"/>
    <xf numFmtId="0" fontId="54" fillId="55" borderId="121" applyNumberFormat="0" applyAlignment="0" applyProtection="0"/>
    <xf numFmtId="0" fontId="61" fillId="42" borderId="121" applyNumberFormat="0" applyAlignment="0" applyProtection="0"/>
    <xf numFmtId="0" fontId="6" fillId="58" borderId="122" applyNumberFormat="0" applyFont="0" applyAlignment="0" applyProtection="0"/>
    <xf numFmtId="0" fontId="6" fillId="58" borderId="122" applyNumberFormat="0" applyFont="0" applyAlignment="0" applyProtection="0"/>
    <xf numFmtId="0" fontId="65" fillId="55" borderId="123" applyNumberFormat="0" applyAlignment="0" applyProtection="0"/>
    <xf numFmtId="0" fontId="67" fillId="0" borderId="124" applyNumberFormat="0" applyFill="0" applyAlignment="0" applyProtection="0"/>
    <xf numFmtId="0" fontId="6" fillId="58" borderId="122" applyNumberFormat="0" applyFont="0" applyAlignment="0" applyProtection="0"/>
    <xf numFmtId="0" fontId="54" fillId="55" borderId="121" applyNumberFormat="0" applyAlignment="0" applyProtection="0"/>
    <xf numFmtId="0" fontId="6" fillId="58" borderId="122" applyNumberFormat="0" applyFont="0" applyAlignment="0" applyProtection="0"/>
    <xf numFmtId="0" fontId="54" fillId="55" borderId="121" applyNumberFormat="0" applyAlignment="0" applyProtection="0"/>
    <xf numFmtId="0" fontId="61" fillId="42" borderId="121" applyNumberFormat="0" applyAlignment="0" applyProtection="0"/>
    <xf numFmtId="0" fontId="6" fillId="58" borderId="122" applyNumberFormat="0" applyFont="0" applyAlignment="0" applyProtection="0"/>
    <xf numFmtId="0" fontId="6" fillId="58" borderId="122" applyNumberFormat="0" applyFont="0" applyAlignment="0" applyProtection="0"/>
    <xf numFmtId="0" fontId="65" fillId="55" borderId="123" applyNumberFormat="0" applyAlignment="0" applyProtection="0"/>
    <xf numFmtId="0" fontId="67" fillId="0" borderId="124" applyNumberFormat="0" applyFill="0" applyAlignment="0" applyProtection="0"/>
    <xf numFmtId="0" fontId="6" fillId="58" borderId="122" applyNumberFormat="0" applyFont="0" applyAlignment="0" applyProtection="0"/>
    <xf numFmtId="0" fontId="6" fillId="58" borderId="122" applyNumberFormat="0" applyFont="0" applyAlignment="0" applyProtection="0"/>
    <xf numFmtId="0" fontId="61" fillId="42" borderId="121" applyNumberFormat="0" applyAlignment="0" applyProtection="0"/>
    <xf numFmtId="0" fontId="54" fillId="55" borderId="121" applyNumberFormat="0" applyAlignment="0" applyProtection="0"/>
    <xf numFmtId="0" fontId="65" fillId="55" borderId="123" applyNumberFormat="0" applyAlignment="0" applyProtection="0"/>
    <xf numFmtId="0" fontId="67" fillId="0" borderId="124" applyNumberFormat="0" applyFill="0" applyAlignment="0" applyProtection="0"/>
    <xf numFmtId="0" fontId="6" fillId="58" borderId="122" applyNumberFormat="0" applyFont="0" applyAlignment="0" applyProtection="0"/>
    <xf numFmtId="0" fontId="6" fillId="58" borderId="122" applyNumberFormat="0" applyFont="0" applyAlignment="0" applyProtection="0"/>
    <xf numFmtId="0" fontId="61" fillId="42" borderId="121" applyNumberFormat="0" applyAlignment="0" applyProtection="0"/>
    <xf numFmtId="0" fontId="54" fillId="55" borderId="121" applyNumberFormat="0" applyAlignment="0" applyProtection="0"/>
    <xf numFmtId="0" fontId="65" fillId="55" borderId="123" applyNumberFormat="0" applyAlignment="0" applyProtection="0"/>
    <xf numFmtId="0" fontId="67" fillId="0" borderId="124" applyNumberFormat="0" applyFill="0" applyAlignment="0" applyProtection="0"/>
    <xf numFmtId="0" fontId="54" fillId="55" borderId="121" applyNumberFormat="0" applyAlignment="0" applyProtection="0"/>
    <xf numFmtId="0" fontId="61" fillId="42" borderId="121" applyNumberFormat="0" applyAlignment="0" applyProtection="0"/>
    <xf numFmtId="0" fontId="6" fillId="58" borderId="122" applyNumberFormat="0" applyFont="0" applyAlignment="0" applyProtection="0"/>
    <xf numFmtId="0" fontId="6" fillId="58" borderId="122" applyNumberFormat="0" applyFont="0" applyAlignment="0" applyProtection="0"/>
    <xf numFmtId="0" fontId="65" fillId="55" borderId="123" applyNumberFormat="0" applyAlignment="0" applyProtection="0"/>
    <xf numFmtId="0" fontId="67" fillId="0" borderId="124" applyNumberFormat="0" applyFill="0" applyAlignment="0" applyProtection="0"/>
    <xf numFmtId="0" fontId="61" fillId="42" borderId="121" applyNumberFormat="0" applyAlignment="0" applyProtection="0"/>
    <xf numFmtId="0" fontId="6" fillId="58" borderId="122" applyNumberFormat="0" applyFont="0" applyAlignment="0" applyProtection="0"/>
    <xf numFmtId="0" fontId="6" fillId="58" borderId="122" applyNumberFormat="0" applyFont="0" applyAlignment="0" applyProtection="0"/>
    <xf numFmtId="0" fontId="65" fillId="55" borderId="123" applyNumberFormat="0" applyAlignment="0" applyProtection="0"/>
    <xf numFmtId="0" fontId="67" fillId="0" borderId="124" applyNumberFormat="0" applyFill="0" applyAlignment="0" applyProtection="0"/>
    <xf numFmtId="0" fontId="54" fillId="55" borderId="121" applyNumberFormat="0" applyAlignment="0" applyProtection="0"/>
    <xf numFmtId="0" fontId="61" fillId="42" borderId="121" applyNumberFormat="0" applyAlignment="0" applyProtection="0"/>
    <xf numFmtId="0" fontId="6" fillId="58" borderId="122" applyNumberFormat="0" applyFont="0" applyAlignment="0" applyProtection="0"/>
    <xf numFmtId="0" fontId="6" fillId="58" borderId="122" applyNumberFormat="0" applyFont="0" applyAlignment="0" applyProtection="0"/>
    <xf numFmtId="0" fontId="65" fillId="55" borderId="123" applyNumberFormat="0" applyAlignment="0" applyProtection="0"/>
    <xf numFmtId="0" fontId="67" fillId="0" borderId="124" applyNumberFormat="0" applyFill="0" applyAlignment="0" applyProtection="0"/>
    <xf numFmtId="0" fontId="6" fillId="58" borderId="122" applyNumberFormat="0" applyFont="0" applyAlignment="0" applyProtection="0"/>
    <xf numFmtId="0" fontId="6" fillId="58" borderId="122" applyNumberFormat="0" applyFont="0" applyAlignment="0" applyProtection="0"/>
    <xf numFmtId="0" fontId="61" fillId="42" borderId="121" applyNumberFormat="0" applyAlignment="0" applyProtection="0"/>
    <xf numFmtId="0" fontId="54" fillId="55" borderId="121" applyNumberFormat="0" applyAlignment="0" applyProtection="0"/>
    <xf numFmtId="0" fontId="65" fillId="55" borderId="123" applyNumberFormat="0" applyAlignment="0" applyProtection="0"/>
    <xf numFmtId="0" fontId="67" fillId="0" borderId="124" applyNumberFormat="0" applyFill="0" applyAlignment="0" applyProtection="0"/>
    <xf numFmtId="0" fontId="6" fillId="58" borderId="122" applyNumberFormat="0" applyFont="0" applyAlignment="0" applyProtection="0"/>
    <xf numFmtId="0" fontId="6" fillId="58" borderId="122" applyNumberFormat="0" applyFont="0" applyAlignment="0" applyProtection="0"/>
    <xf numFmtId="0" fontId="61" fillId="42" borderId="121" applyNumberFormat="0" applyAlignment="0" applyProtection="0"/>
    <xf numFmtId="0" fontId="54" fillId="55" borderId="121" applyNumberFormat="0" applyAlignment="0" applyProtection="0"/>
    <xf numFmtId="0" fontId="65" fillId="55" borderId="123" applyNumberFormat="0" applyAlignment="0" applyProtection="0"/>
    <xf numFmtId="0" fontId="67" fillId="0" borderId="124" applyNumberFormat="0" applyFill="0" applyAlignment="0" applyProtection="0"/>
    <xf numFmtId="0" fontId="54" fillId="55" borderId="121" applyNumberFormat="0" applyAlignment="0" applyProtection="0"/>
    <xf numFmtId="0" fontId="61" fillId="42" borderId="121" applyNumberFormat="0" applyAlignment="0" applyProtection="0"/>
    <xf numFmtId="0" fontId="6" fillId="58" borderId="122" applyNumberFormat="0" applyFont="0" applyAlignment="0" applyProtection="0"/>
    <xf numFmtId="0" fontId="6" fillId="58" borderId="122" applyNumberFormat="0" applyFont="0" applyAlignment="0" applyProtection="0"/>
    <xf numFmtId="0" fontId="65" fillId="55" borderId="123" applyNumberFormat="0" applyAlignment="0" applyProtection="0"/>
    <xf numFmtId="0" fontId="67" fillId="0" borderId="124" applyNumberFormat="0" applyFill="0" applyAlignment="0" applyProtection="0"/>
    <xf numFmtId="0" fontId="54" fillId="55" borderId="121" applyNumberFormat="0" applyAlignment="0" applyProtection="0"/>
    <xf numFmtId="0" fontId="61" fillId="42" borderId="121" applyNumberFormat="0" applyAlignment="0" applyProtection="0"/>
    <xf numFmtId="0" fontId="6" fillId="58" borderId="122" applyNumberFormat="0" applyFont="0" applyAlignment="0" applyProtection="0"/>
    <xf numFmtId="0" fontId="6" fillId="58" borderId="122" applyNumberFormat="0" applyFont="0" applyAlignment="0" applyProtection="0"/>
    <xf numFmtId="0" fontId="65" fillId="55" borderId="123" applyNumberFormat="0" applyAlignment="0" applyProtection="0"/>
    <xf numFmtId="0" fontId="67" fillId="0" borderId="124" applyNumberFormat="0" applyFill="0" applyAlignment="0" applyProtection="0"/>
    <xf numFmtId="0" fontId="6" fillId="58" borderId="122" applyNumberFormat="0" applyFont="0" applyAlignment="0" applyProtection="0"/>
    <xf numFmtId="0" fontId="6" fillId="58" borderId="122" applyNumberFormat="0" applyFont="0" applyAlignment="0" applyProtection="0"/>
    <xf numFmtId="0" fontId="65" fillId="55" borderId="123" applyNumberFormat="0" applyAlignment="0" applyProtection="0"/>
    <xf numFmtId="0" fontId="6" fillId="58" borderId="122" applyNumberFormat="0" applyFont="0" applyAlignment="0" applyProtection="0"/>
    <xf numFmtId="0" fontId="54" fillId="55" borderId="121" applyNumberFormat="0" applyAlignment="0" applyProtection="0"/>
    <xf numFmtId="0" fontId="6" fillId="58" borderId="122" applyNumberFormat="0" applyFont="0" applyAlignment="0" applyProtection="0"/>
    <xf numFmtId="0" fontId="67" fillId="0" borderId="124" applyNumberFormat="0" applyFill="0" applyAlignment="0" applyProtection="0"/>
    <xf numFmtId="0" fontId="65" fillId="55" borderId="123" applyNumberFormat="0" applyAlignment="0" applyProtection="0"/>
    <xf numFmtId="0" fontId="67" fillId="0" borderId="124" applyNumberFormat="0" applyFill="0" applyAlignment="0" applyProtection="0"/>
    <xf numFmtId="0" fontId="61" fillId="42" borderId="121" applyNumberFormat="0" applyAlignment="0" applyProtection="0"/>
    <xf numFmtId="0" fontId="54" fillId="55" borderId="121" applyNumberFormat="0" applyAlignment="0" applyProtection="0"/>
    <xf numFmtId="0" fontId="6" fillId="58" borderId="122" applyNumberFormat="0" applyFont="0" applyAlignment="0" applyProtection="0"/>
    <xf numFmtId="0" fontId="54" fillId="55" borderId="121" applyNumberFormat="0" applyAlignment="0" applyProtection="0"/>
    <xf numFmtId="0" fontId="61" fillId="42" borderId="121" applyNumberFormat="0" applyAlignment="0" applyProtection="0"/>
    <xf numFmtId="0" fontId="54" fillId="55" borderId="121" applyNumberFormat="0" applyAlignment="0" applyProtection="0"/>
    <xf numFmtId="0" fontId="67" fillId="0" borderId="124" applyNumberFormat="0" applyFill="0" applyAlignment="0" applyProtection="0"/>
    <xf numFmtId="0" fontId="65" fillId="55" borderId="123" applyNumberFormat="0" applyAlignment="0" applyProtection="0"/>
    <xf numFmtId="0" fontId="67" fillId="0" borderId="124" applyNumberFormat="0" applyFill="0" applyAlignment="0" applyProtection="0"/>
    <xf numFmtId="0" fontId="6" fillId="58" borderId="122" applyNumberFormat="0" applyFont="0" applyAlignment="0" applyProtection="0"/>
    <xf numFmtId="0" fontId="6" fillId="58" borderId="122" applyNumberFormat="0" applyFont="0" applyAlignment="0" applyProtection="0"/>
    <xf numFmtId="0" fontId="61" fillId="42" borderId="121" applyNumberFormat="0" applyAlignment="0" applyProtection="0"/>
    <xf numFmtId="0" fontId="6" fillId="58" borderId="122" applyNumberFormat="0" applyFont="0" applyAlignment="0" applyProtection="0"/>
    <xf numFmtId="0" fontId="6" fillId="58" borderId="122" applyNumberFormat="0" applyFont="0" applyAlignment="0" applyProtection="0"/>
    <xf numFmtId="0" fontId="65" fillId="55" borderId="123" applyNumberFormat="0" applyAlignment="0" applyProtection="0"/>
    <xf numFmtId="0" fontId="6" fillId="58" borderId="122" applyNumberFormat="0" applyFont="0" applyAlignment="0" applyProtection="0"/>
    <xf numFmtId="0" fontId="6" fillId="58" borderId="122" applyNumberFormat="0" applyFont="0" applyAlignment="0" applyProtection="0"/>
    <xf numFmtId="0" fontId="61" fillId="42" borderId="121" applyNumberFormat="0" applyAlignment="0" applyProtection="0"/>
    <xf numFmtId="0" fontId="54" fillId="55" borderId="121" applyNumberFormat="0" applyAlignment="0" applyProtection="0"/>
    <xf numFmtId="0" fontId="54" fillId="55" borderId="121" applyNumberFormat="0" applyAlignment="0" applyProtection="0"/>
    <xf numFmtId="0" fontId="67" fillId="0" borderId="124" applyNumberFormat="0" applyFill="0" applyAlignment="0" applyProtection="0"/>
    <xf numFmtId="0" fontId="67" fillId="0" borderId="124" applyNumberFormat="0" applyFill="0" applyAlignment="0" applyProtection="0"/>
    <xf numFmtId="0" fontId="61" fillId="42" borderId="121" applyNumberFormat="0" applyAlignment="0" applyProtection="0"/>
    <xf numFmtId="0" fontId="6" fillId="58" borderId="122" applyNumberFormat="0" applyFont="0" applyAlignment="0" applyProtection="0"/>
    <xf numFmtId="0" fontId="65" fillId="55" borderId="123" applyNumberFormat="0" applyAlignment="0" applyProtection="0"/>
    <xf numFmtId="0" fontId="6" fillId="58" borderId="122" applyNumberFormat="0" applyFont="0" applyAlignment="0" applyProtection="0"/>
    <xf numFmtId="0" fontId="61" fillId="42" borderId="121" applyNumberFormat="0" applyAlignment="0" applyProtection="0"/>
    <xf numFmtId="0" fontId="65" fillId="55" borderId="123" applyNumberFormat="0" applyAlignment="0" applyProtection="0"/>
    <xf numFmtId="0" fontId="54" fillId="55" borderId="121" applyNumberFormat="0" applyAlignment="0" applyProtection="0"/>
    <xf numFmtId="0" fontId="61" fillId="42" borderId="121" applyNumberFormat="0" applyAlignment="0" applyProtection="0"/>
    <xf numFmtId="0" fontId="6" fillId="58" borderId="122" applyNumberFormat="0" applyFont="0" applyAlignment="0" applyProtection="0"/>
    <xf numFmtId="0" fontId="6" fillId="58" borderId="122" applyNumberFormat="0" applyFont="0" applyAlignment="0" applyProtection="0"/>
    <xf numFmtId="0" fontId="65" fillId="55" borderId="123" applyNumberFormat="0" applyAlignment="0" applyProtection="0"/>
    <xf numFmtId="0" fontId="67" fillId="0" borderId="124" applyNumberFormat="0" applyFill="0" applyAlignment="0" applyProtection="0"/>
    <xf numFmtId="0" fontId="54" fillId="55" borderId="121" applyNumberFormat="0" applyAlignment="0" applyProtection="0"/>
    <xf numFmtId="0" fontId="61" fillId="42" borderId="121" applyNumberFormat="0" applyAlignment="0" applyProtection="0"/>
    <xf numFmtId="0" fontId="6" fillId="58" borderId="122" applyNumberFormat="0" applyFont="0" applyAlignment="0" applyProtection="0"/>
    <xf numFmtId="0" fontId="6" fillId="58" borderId="122" applyNumberFormat="0" applyFont="0" applyAlignment="0" applyProtection="0"/>
    <xf numFmtId="0" fontId="65" fillId="55" borderId="123" applyNumberFormat="0" applyAlignment="0" applyProtection="0"/>
    <xf numFmtId="0" fontId="67" fillId="0" borderId="124" applyNumberFormat="0" applyFill="0" applyAlignment="0" applyProtection="0"/>
    <xf numFmtId="0" fontId="6" fillId="58" borderId="122" applyNumberFormat="0" applyFont="0" applyAlignment="0" applyProtection="0"/>
    <xf numFmtId="0" fontId="6" fillId="58" borderId="122" applyNumberFormat="0" applyFont="0" applyAlignment="0" applyProtection="0"/>
    <xf numFmtId="0" fontId="61" fillId="42" borderId="121" applyNumberFormat="0" applyAlignment="0" applyProtection="0"/>
    <xf numFmtId="0" fontId="54" fillId="55" borderId="121" applyNumberFormat="0" applyAlignment="0" applyProtection="0"/>
    <xf numFmtId="0" fontId="65" fillId="55" borderId="123" applyNumberFormat="0" applyAlignment="0" applyProtection="0"/>
    <xf numFmtId="0" fontId="67" fillId="0" borderId="124" applyNumberFormat="0" applyFill="0" applyAlignment="0" applyProtection="0"/>
    <xf numFmtId="0" fontId="6" fillId="58" borderId="122" applyNumberFormat="0" applyFont="0" applyAlignment="0" applyProtection="0"/>
    <xf numFmtId="0" fontId="6" fillId="58" borderId="122" applyNumberFormat="0" applyFont="0" applyAlignment="0" applyProtection="0"/>
    <xf numFmtId="0" fontId="61" fillId="42" borderId="121" applyNumberFormat="0" applyAlignment="0" applyProtection="0"/>
    <xf numFmtId="0" fontId="54" fillId="55" borderId="121" applyNumberFormat="0" applyAlignment="0" applyProtection="0"/>
    <xf numFmtId="0" fontId="65" fillId="55" borderId="123" applyNumberFormat="0" applyAlignment="0" applyProtection="0"/>
    <xf numFmtId="0" fontId="67" fillId="0" borderId="124" applyNumberFormat="0" applyFill="0" applyAlignment="0" applyProtection="0"/>
    <xf numFmtId="0" fontId="54" fillId="55" borderId="121" applyNumberFormat="0" applyAlignment="0" applyProtection="0"/>
    <xf numFmtId="0" fontId="61" fillId="42" borderId="121" applyNumberFormat="0" applyAlignment="0" applyProtection="0"/>
    <xf numFmtId="0" fontId="6" fillId="58" borderId="122" applyNumberFormat="0" applyFont="0" applyAlignment="0" applyProtection="0"/>
    <xf numFmtId="0" fontId="6" fillId="58" borderId="122" applyNumberFormat="0" applyFont="0" applyAlignment="0" applyProtection="0"/>
    <xf numFmtId="0" fontId="65" fillId="55" borderId="123" applyNumberFormat="0" applyAlignment="0" applyProtection="0"/>
    <xf numFmtId="0" fontId="67" fillId="0" borderId="124" applyNumberFormat="0" applyFill="0" applyAlignment="0" applyProtection="0"/>
    <xf numFmtId="0" fontId="54" fillId="55" borderId="121" applyNumberFormat="0" applyAlignment="0" applyProtection="0"/>
    <xf numFmtId="0" fontId="61" fillId="42" borderId="121" applyNumberFormat="0" applyAlignment="0" applyProtection="0"/>
    <xf numFmtId="0" fontId="6" fillId="58" borderId="122" applyNumberFormat="0" applyFont="0" applyAlignment="0" applyProtection="0"/>
    <xf numFmtId="0" fontId="6" fillId="58" borderId="122" applyNumberFormat="0" applyFont="0" applyAlignment="0" applyProtection="0"/>
    <xf numFmtId="0" fontId="65" fillId="55" borderId="123" applyNumberFormat="0" applyAlignment="0" applyProtection="0"/>
    <xf numFmtId="0" fontId="67" fillId="0" borderId="124" applyNumberFormat="0" applyFill="0" applyAlignment="0" applyProtection="0"/>
    <xf numFmtId="0" fontId="54" fillId="55" borderId="128" applyNumberFormat="0" applyAlignment="0" applyProtection="0"/>
    <xf numFmtId="0" fontId="61" fillId="42" borderId="128" applyNumberFormat="0" applyAlignment="0" applyProtection="0"/>
    <xf numFmtId="0" fontId="6" fillId="58" borderId="129" applyNumberFormat="0" applyFont="0" applyAlignment="0" applyProtection="0"/>
    <xf numFmtId="0" fontId="6" fillId="58" borderId="129" applyNumberFormat="0" applyFont="0" applyAlignment="0" applyProtection="0"/>
    <xf numFmtId="0" fontId="65" fillId="55" borderId="130" applyNumberFormat="0" applyAlignment="0" applyProtection="0"/>
    <xf numFmtId="0" fontId="67" fillId="0" borderId="131" applyNumberFormat="0" applyFill="0" applyAlignment="0" applyProtection="0"/>
    <xf numFmtId="0" fontId="54" fillId="55" borderId="128" applyNumberFormat="0" applyAlignment="0" applyProtection="0"/>
    <xf numFmtId="0" fontId="6" fillId="58" borderId="129" applyNumberFormat="0" applyFont="0" applyAlignment="0" applyProtection="0"/>
    <xf numFmtId="0" fontId="54" fillId="55" borderId="128" applyNumberFormat="0" applyAlignment="0" applyProtection="0"/>
    <xf numFmtId="0" fontId="61" fillId="42" borderId="128" applyNumberFormat="0" applyAlignment="0" applyProtection="0"/>
    <xf numFmtId="0" fontId="6" fillId="58" borderId="129" applyNumberFormat="0" applyFont="0" applyAlignment="0" applyProtection="0"/>
    <xf numFmtId="0" fontId="6" fillId="58" borderId="129" applyNumberFormat="0" applyFont="0" applyAlignment="0" applyProtection="0"/>
    <xf numFmtId="0" fontId="65" fillId="55" borderId="130" applyNumberFormat="0" applyAlignment="0" applyProtection="0"/>
    <xf numFmtId="0" fontId="67" fillId="0" borderId="131" applyNumberFormat="0" applyFill="0" applyAlignment="0" applyProtection="0"/>
    <xf numFmtId="0" fontId="6" fillId="58" borderId="129" applyNumberFormat="0" applyFont="0" applyAlignment="0" applyProtection="0"/>
    <xf numFmtId="0" fontId="6" fillId="58" borderId="129" applyNumberFormat="0" applyFont="0" applyAlignment="0" applyProtection="0"/>
    <xf numFmtId="0" fontId="61" fillId="42" borderId="128" applyNumberFormat="0" applyAlignment="0" applyProtection="0"/>
    <xf numFmtId="0" fontId="54" fillId="55" borderId="128" applyNumberFormat="0" applyAlignment="0" applyProtection="0"/>
    <xf numFmtId="0" fontId="65" fillId="55" borderId="130" applyNumberFormat="0" applyAlignment="0" applyProtection="0"/>
    <xf numFmtId="0" fontId="67" fillId="0" borderId="131" applyNumberFormat="0" applyFill="0" applyAlignment="0" applyProtection="0"/>
    <xf numFmtId="0" fontId="6" fillId="58" borderId="129" applyNumberFormat="0" applyFont="0" applyAlignment="0" applyProtection="0"/>
    <xf numFmtId="0" fontId="6" fillId="58" borderId="129" applyNumberFormat="0" applyFont="0" applyAlignment="0" applyProtection="0"/>
    <xf numFmtId="0" fontId="61" fillId="42" borderId="128" applyNumberFormat="0" applyAlignment="0" applyProtection="0"/>
    <xf numFmtId="0" fontId="54" fillId="55" borderId="128" applyNumberFormat="0" applyAlignment="0" applyProtection="0"/>
    <xf numFmtId="0" fontId="65" fillId="55" borderId="130" applyNumberFormat="0" applyAlignment="0" applyProtection="0"/>
    <xf numFmtId="0" fontId="67" fillId="0" borderId="131" applyNumberFormat="0" applyFill="0" applyAlignment="0" applyProtection="0"/>
    <xf numFmtId="0" fontId="54" fillId="55" borderId="128" applyNumberFormat="0" applyAlignment="0" applyProtection="0"/>
    <xf numFmtId="0" fontId="61" fillId="42" borderId="128" applyNumberFormat="0" applyAlignment="0" applyProtection="0"/>
    <xf numFmtId="0" fontId="6" fillId="58" borderId="129" applyNumberFormat="0" applyFont="0" applyAlignment="0" applyProtection="0"/>
    <xf numFmtId="0" fontId="6" fillId="58" borderId="129" applyNumberFormat="0" applyFont="0" applyAlignment="0" applyProtection="0"/>
    <xf numFmtId="0" fontId="65" fillId="55" borderId="130" applyNumberFormat="0" applyAlignment="0" applyProtection="0"/>
    <xf numFmtId="0" fontId="67" fillId="0" borderId="131" applyNumberFormat="0" applyFill="0" applyAlignment="0" applyProtection="0"/>
    <xf numFmtId="0" fontId="61" fillId="42" borderId="128" applyNumberFormat="0" applyAlignment="0" applyProtection="0"/>
    <xf numFmtId="0" fontId="6" fillId="58" borderId="129" applyNumberFormat="0" applyFont="0" applyAlignment="0" applyProtection="0"/>
    <xf numFmtId="0" fontId="6" fillId="58" borderId="129" applyNumberFormat="0" applyFont="0" applyAlignment="0" applyProtection="0"/>
    <xf numFmtId="0" fontId="65" fillId="55" borderId="130" applyNumberFormat="0" applyAlignment="0" applyProtection="0"/>
    <xf numFmtId="0" fontId="67" fillId="0" borderId="131" applyNumberFormat="0" applyFill="0" applyAlignment="0" applyProtection="0"/>
    <xf numFmtId="0" fontId="54" fillId="55" borderId="128" applyNumberFormat="0" applyAlignment="0" applyProtection="0"/>
    <xf numFmtId="0" fontId="61" fillId="42" borderId="128" applyNumberFormat="0" applyAlignment="0" applyProtection="0"/>
    <xf numFmtId="0" fontId="6" fillId="58" borderId="129" applyNumberFormat="0" applyFont="0" applyAlignment="0" applyProtection="0"/>
    <xf numFmtId="0" fontId="6" fillId="58" borderId="129" applyNumberFormat="0" applyFont="0" applyAlignment="0" applyProtection="0"/>
    <xf numFmtId="0" fontId="65" fillId="55" borderId="130" applyNumberFormat="0" applyAlignment="0" applyProtection="0"/>
    <xf numFmtId="0" fontId="67" fillId="0" borderId="131" applyNumberFormat="0" applyFill="0" applyAlignment="0" applyProtection="0"/>
    <xf numFmtId="0" fontId="6" fillId="58" borderId="129" applyNumberFormat="0" applyFont="0" applyAlignment="0" applyProtection="0"/>
    <xf numFmtId="0" fontId="6" fillId="58" borderId="129" applyNumberFormat="0" applyFont="0" applyAlignment="0" applyProtection="0"/>
    <xf numFmtId="0" fontId="61" fillId="42" borderId="128" applyNumberFormat="0" applyAlignment="0" applyProtection="0"/>
    <xf numFmtId="0" fontId="54" fillId="55" borderId="128" applyNumberFormat="0" applyAlignment="0" applyProtection="0"/>
    <xf numFmtId="0" fontId="65" fillId="55" borderId="130" applyNumberFormat="0" applyAlignment="0" applyProtection="0"/>
    <xf numFmtId="0" fontId="67" fillId="0" borderId="131" applyNumberFormat="0" applyFill="0" applyAlignment="0" applyProtection="0"/>
    <xf numFmtId="0" fontId="6" fillId="58" borderId="129" applyNumberFormat="0" applyFont="0" applyAlignment="0" applyProtection="0"/>
    <xf numFmtId="0" fontId="6" fillId="58" borderId="129" applyNumberFormat="0" applyFont="0" applyAlignment="0" applyProtection="0"/>
    <xf numFmtId="0" fontId="61" fillId="42" borderId="128" applyNumberFormat="0" applyAlignment="0" applyProtection="0"/>
    <xf numFmtId="0" fontId="54" fillId="55" borderId="128" applyNumberFormat="0" applyAlignment="0" applyProtection="0"/>
    <xf numFmtId="0" fontId="65" fillId="55" borderId="130" applyNumberFormat="0" applyAlignment="0" applyProtection="0"/>
    <xf numFmtId="0" fontId="67" fillId="0" borderId="131" applyNumberFormat="0" applyFill="0" applyAlignment="0" applyProtection="0"/>
    <xf numFmtId="0" fontId="54" fillId="55" borderId="128" applyNumberFormat="0" applyAlignment="0" applyProtection="0"/>
    <xf numFmtId="0" fontId="61" fillId="42" borderId="128" applyNumberFormat="0" applyAlignment="0" applyProtection="0"/>
    <xf numFmtId="0" fontId="6" fillId="58" borderId="129" applyNumberFormat="0" applyFont="0" applyAlignment="0" applyProtection="0"/>
    <xf numFmtId="0" fontId="6" fillId="58" borderId="129" applyNumberFormat="0" applyFont="0" applyAlignment="0" applyProtection="0"/>
    <xf numFmtId="0" fontId="65" fillId="55" borderId="130" applyNumberFormat="0" applyAlignment="0" applyProtection="0"/>
    <xf numFmtId="0" fontId="67" fillId="0" borderId="131" applyNumberFormat="0" applyFill="0" applyAlignment="0" applyProtection="0"/>
    <xf numFmtId="0" fontId="54" fillId="55" borderId="128" applyNumberFormat="0" applyAlignment="0" applyProtection="0"/>
    <xf numFmtId="0" fontId="61" fillId="42" borderId="128" applyNumberFormat="0" applyAlignment="0" applyProtection="0"/>
    <xf numFmtId="0" fontId="6" fillId="58" borderId="129" applyNumberFormat="0" applyFont="0" applyAlignment="0" applyProtection="0"/>
    <xf numFmtId="0" fontId="6" fillId="58" borderId="129" applyNumberFormat="0" applyFont="0" applyAlignment="0" applyProtection="0"/>
    <xf numFmtId="0" fontId="65" fillId="55" borderId="130" applyNumberFormat="0" applyAlignment="0" applyProtection="0"/>
    <xf numFmtId="0" fontId="67" fillId="0" borderId="131" applyNumberFormat="0" applyFill="0" applyAlignment="0" applyProtection="0"/>
    <xf numFmtId="0" fontId="6" fillId="58" borderId="129" applyNumberFormat="0" applyFont="0" applyAlignment="0" applyProtection="0"/>
    <xf numFmtId="0" fontId="6" fillId="58" borderId="129" applyNumberFormat="0" applyFont="0" applyAlignment="0" applyProtection="0"/>
    <xf numFmtId="0" fontId="65" fillId="55" borderId="130" applyNumberFormat="0" applyAlignment="0" applyProtection="0"/>
    <xf numFmtId="0" fontId="6" fillId="58" borderId="129" applyNumberFormat="0" applyFont="0" applyAlignment="0" applyProtection="0"/>
    <xf numFmtId="0" fontId="54" fillId="55" borderId="128" applyNumberFormat="0" applyAlignment="0" applyProtection="0"/>
    <xf numFmtId="0" fontId="6" fillId="58" borderId="129" applyNumberFormat="0" applyFont="0" applyAlignment="0" applyProtection="0"/>
    <xf numFmtId="0" fontId="67" fillId="0" borderId="131" applyNumberFormat="0" applyFill="0" applyAlignment="0" applyProtection="0"/>
    <xf numFmtId="0" fontId="65" fillId="55" borderId="130" applyNumberFormat="0" applyAlignment="0" applyProtection="0"/>
    <xf numFmtId="0" fontId="67" fillId="0" borderId="131" applyNumberFormat="0" applyFill="0" applyAlignment="0" applyProtection="0"/>
    <xf numFmtId="0" fontId="61" fillId="42" borderId="128" applyNumberFormat="0" applyAlignment="0" applyProtection="0"/>
    <xf numFmtId="0" fontId="54" fillId="55" borderId="128" applyNumberFormat="0" applyAlignment="0" applyProtection="0"/>
    <xf numFmtId="0" fontId="6" fillId="58" borderId="129" applyNumberFormat="0" applyFont="0" applyAlignment="0" applyProtection="0"/>
    <xf numFmtId="0" fontId="54" fillId="55" borderId="128" applyNumberFormat="0" applyAlignment="0" applyProtection="0"/>
    <xf numFmtId="0" fontId="61" fillId="42" borderId="128" applyNumberFormat="0" applyAlignment="0" applyProtection="0"/>
    <xf numFmtId="0" fontId="54" fillId="55" borderId="128" applyNumberFormat="0" applyAlignment="0" applyProtection="0"/>
    <xf numFmtId="0" fontId="67" fillId="0" borderId="131" applyNumberFormat="0" applyFill="0" applyAlignment="0" applyProtection="0"/>
    <xf numFmtId="0" fontId="65" fillId="55" borderId="130" applyNumberFormat="0" applyAlignment="0" applyProtection="0"/>
    <xf numFmtId="0" fontId="67" fillId="0" borderId="131" applyNumberFormat="0" applyFill="0" applyAlignment="0" applyProtection="0"/>
    <xf numFmtId="0" fontId="6" fillId="58" borderId="129" applyNumberFormat="0" applyFont="0" applyAlignment="0" applyProtection="0"/>
    <xf numFmtId="0" fontId="6" fillId="58" borderId="129" applyNumberFormat="0" applyFont="0" applyAlignment="0" applyProtection="0"/>
    <xf numFmtId="0" fontId="61" fillId="42" borderId="128" applyNumberFormat="0" applyAlignment="0" applyProtection="0"/>
    <xf numFmtId="0" fontId="6" fillId="58" borderId="129" applyNumberFormat="0" applyFont="0" applyAlignment="0" applyProtection="0"/>
    <xf numFmtId="0" fontId="6" fillId="58" borderId="129" applyNumberFormat="0" applyFont="0" applyAlignment="0" applyProtection="0"/>
    <xf numFmtId="0" fontId="65" fillId="55" borderId="130" applyNumberFormat="0" applyAlignment="0" applyProtection="0"/>
    <xf numFmtId="0" fontId="6" fillId="58" borderId="129" applyNumberFormat="0" applyFont="0" applyAlignment="0" applyProtection="0"/>
    <xf numFmtId="0" fontId="6" fillId="58" borderId="129" applyNumberFormat="0" applyFont="0" applyAlignment="0" applyProtection="0"/>
    <xf numFmtId="0" fontId="61" fillId="42" borderId="128" applyNumberFormat="0" applyAlignment="0" applyProtection="0"/>
    <xf numFmtId="0" fontId="54" fillId="55" borderId="128" applyNumberFormat="0" applyAlignment="0" applyProtection="0"/>
    <xf numFmtId="0" fontId="54" fillId="55" borderId="128" applyNumberFormat="0" applyAlignment="0" applyProtection="0"/>
    <xf numFmtId="0" fontId="67" fillId="0" borderId="131" applyNumberFormat="0" applyFill="0" applyAlignment="0" applyProtection="0"/>
    <xf numFmtId="0" fontId="67" fillId="0" borderId="131" applyNumberFormat="0" applyFill="0" applyAlignment="0" applyProtection="0"/>
    <xf numFmtId="0" fontId="61" fillId="42" borderId="128" applyNumberFormat="0" applyAlignment="0" applyProtection="0"/>
    <xf numFmtId="0" fontId="6" fillId="58" borderId="129" applyNumberFormat="0" applyFont="0" applyAlignment="0" applyProtection="0"/>
    <xf numFmtId="0" fontId="65" fillId="55" borderId="130" applyNumberFormat="0" applyAlignment="0" applyProtection="0"/>
    <xf numFmtId="0" fontId="6" fillId="58" borderId="129" applyNumberFormat="0" applyFont="0" applyAlignment="0" applyProtection="0"/>
    <xf numFmtId="0" fontId="61" fillId="42" borderId="128" applyNumberFormat="0" applyAlignment="0" applyProtection="0"/>
    <xf numFmtId="0" fontId="65" fillId="55" borderId="130" applyNumberFormat="0" applyAlignment="0" applyProtection="0"/>
    <xf numFmtId="0" fontId="54" fillId="55" borderId="128" applyNumberFormat="0" applyAlignment="0" applyProtection="0"/>
    <xf numFmtId="0" fontId="61" fillId="42" borderId="128" applyNumberFormat="0" applyAlignment="0" applyProtection="0"/>
    <xf numFmtId="0" fontId="6" fillId="58" borderId="129" applyNumberFormat="0" applyFont="0" applyAlignment="0" applyProtection="0"/>
    <xf numFmtId="0" fontId="6" fillId="58" borderId="129" applyNumberFormat="0" applyFont="0" applyAlignment="0" applyProtection="0"/>
    <xf numFmtId="0" fontId="65" fillId="55" borderId="130" applyNumberFormat="0" applyAlignment="0" applyProtection="0"/>
    <xf numFmtId="0" fontId="67" fillId="0" borderId="131" applyNumberFormat="0" applyFill="0" applyAlignment="0" applyProtection="0"/>
    <xf numFmtId="0" fontId="54" fillId="55" borderId="128" applyNumberFormat="0" applyAlignment="0" applyProtection="0"/>
    <xf numFmtId="0" fontId="61" fillId="42" borderId="128" applyNumberFormat="0" applyAlignment="0" applyProtection="0"/>
    <xf numFmtId="0" fontId="6" fillId="58" borderId="129" applyNumberFormat="0" applyFont="0" applyAlignment="0" applyProtection="0"/>
    <xf numFmtId="0" fontId="6" fillId="58" borderId="129" applyNumberFormat="0" applyFont="0" applyAlignment="0" applyProtection="0"/>
    <xf numFmtId="0" fontId="65" fillId="55" borderId="130" applyNumberFormat="0" applyAlignment="0" applyProtection="0"/>
    <xf numFmtId="0" fontId="67" fillId="0" borderId="131" applyNumberFormat="0" applyFill="0" applyAlignment="0" applyProtection="0"/>
    <xf numFmtId="0" fontId="6" fillId="58" borderId="129" applyNumberFormat="0" applyFont="0" applyAlignment="0" applyProtection="0"/>
    <xf numFmtId="0" fontId="6" fillId="58" borderId="129" applyNumberFormat="0" applyFont="0" applyAlignment="0" applyProtection="0"/>
    <xf numFmtId="0" fontId="61" fillId="42" borderId="128" applyNumberFormat="0" applyAlignment="0" applyProtection="0"/>
    <xf numFmtId="0" fontId="54" fillId="55" borderId="128" applyNumberFormat="0" applyAlignment="0" applyProtection="0"/>
    <xf numFmtId="0" fontId="65" fillId="55" borderId="130" applyNumberFormat="0" applyAlignment="0" applyProtection="0"/>
    <xf numFmtId="0" fontId="67" fillId="0" borderId="131" applyNumberFormat="0" applyFill="0" applyAlignment="0" applyProtection="0"/>
    <xf numFmtId="0" fontId="6" fillId="58" borderId="129" applyNumberFormat="0" applyFont="0" applyAlignment="0" applyProtection="0"/>
    <xf numFmtId="0" fontId="6" fillId="58" borderId="129" applyNumberFormat="0" applyFont="0" applyAlignment="0" applyProtection="0"/>
    <xf numFmtId="0" fontId="61" fillId="42" borderId="128" applyNumberFormat="0" applyAlignment="0" applyProtection="0"/>
    <xf numFmtId="0" fontId="54" fillId="55" borderId="128" applyNumberFormat="0" applyAlignment="0" applyProtection="0"/>
    <xf numFmtId="0" fontId="65" fillId="55" borderId="130" applyNumberFormat="0" applyAlignment="0" applyProtection="0"/>
    <xf numFmtId="0" fontId="67" fillId="0" borderId="131" applyNumberFormat="0" applyFill="0" applyAlignment="0" applyProtection="0"/>
    <xf numFmtId="0" fontId="54" fillId="55" borderId="128" applyNumberFormat="0" applyAlignment="0" applyProtection="0"/>
    <xf numFmtId="0" fontId="61" fillId="42" borderId="128" applyNumberFormat="0" applyAlignment="0" applyProtection="0"/>
    <xf numFmtId="0" fontId="6" fillId="58" borderId="129" applyNumberFormat="0" applyFont="0" applyAlignment="0" applyProtection="0"/>
    <xf numFmtId="0" fontId="6" fillId="58" borderId="129" applyNumberFormat="0" applyFont="0" applyAlignment="0" applyProtection="0"/>
    <xf numFmtId="0" fontId="65" fillId="55" borderId="130" applyNumberFormat="0" applyAlignment="0" applyProtection="0"/>
    <xf numFmtId="0" fontId="67" fillId="0" borderId="131" applyNumberFormat="0" applyFill="0" applyAlignment="0" applyProtection="0"/>
    <xf numFmtId="0" fontId="54" fillId="55" borderId="128" applyNumberFormat="0" applyAlignment="0" applyProtection="0"/>
    <xf numFmtId="0" fontId="61" fillId="42" borderId="128" applyNumberFormat="0" applyAlignment="0" applyProtection="0"/>
    <xf numFmtId="0" fontId="6" fillId="58" borderId="129" applyNumberFormat="0" applyFont="0" applyAlignment="0" applyProtection="0"/>
    <xf numFmtId="0" fontId="6" fillId="58" borderId="129" applyNumberFormat="0" applyFont="0" applyAlignment="0" applyProtection="0"/>
    <xf numFmtId="0" fontId="65" fillId="55" borderId="130" applyNumberFormat="0" applyAlignment="0" applyProtection="0"/>
    <xf numFmtId="0" fontId="67" fillId="0" borderId="131" applyNumberFormat="0" applyFill="0" applyAlignment="0" applyProtection="0"/>
    <xf numFmtId="0" fontId="54" fillId="55" borderId="128" applyNumberFormat="0" applyAlignment="0" applyProtection="0"/>
    <xf numFmtId="0" fontId="54" fillId="55" borderId="128" applyNumberFormat="0" applyAlignment="0" applyProtection="0"/>
    <xf numFmtId="0" fontId="61" fillId="42" borderId="128" applyNumberFormat="0" applyAlignment="0" applyProtection="0"/>
    <xf numFmtId="0" fontId="6" fillId="58" borderId="129" applyNumberFormat="0" applyFont="0" applyAlignment="0" applyProtection="0"/>
    <xf numFmtId="0" fontId="6" fillId="58" borderId="129" applyNumberFormat="0" applyFont="0" applyAlignment="0" applyProtection="0"/>
    <xf numFmtId="0" fontId="65" fillId="55" borderId="130" applyNumberFormat="0" applyAlignment="0" applyProtection="0"/>
    <xf numFmtId="0" fontId="67" fillId="0" borderId="131" applyNumberFormat="0" applyFill="0" applyAlignment="0" applyProtection="0"/>
    <xf numFmtId="0" fontId="54" fillId="55" borderId="128" applyNumberFormat="0" applyAlignment="0" applyProtection="0"/>
    <xf numFmtId="0" fontId="61" fillId="42" borderId="128" applyNumberFormat="0" applyAlignment="0" applyProtection="0"/>
    <xf numFmtId="0" fontId="6" fillId="58" borderId="129" applyNumberFormat="0" applyFont="0" applyAlignment="0" applyProtection="0"/>
    <xf numFmtId="0" fontId="6" fillId="58" borderId="129" applyNumberFormat="0" applyFont="0" applyAlignment="0" applyProtection="0"/>
    <xf numFmtId="0" fontId="65" fillId="55" borderId="130" applyNumberFormat="0" applyAlignment="0" applyProtection="0"/>
    <xf numFmtId="0" fontId="67" fillId="0" borderId="131" applyNumberFormat="0" applyFill="0" applyAlignment="0" applyProtection="0"/>
    <xf numFmtId="0" fontId="6" fillId="58" borderId="129" applyNumberFormat="0" applyFont="0" applyAlignment="0" applyProtection="0"/>
    <xf numFmtId="0" fontId="6" fillId="58" borderId="129" applyNumberFormat="0" applyFont="0" applyAlignment="0" applyProtection="0"/>
    <xf numFmtId="0" fontId="61" fillId="42" borderId="128" applyNumberFormat="0" applyAlignment="0" applyProtection="0"/>
    <xf numFmtId="0" fontId="54" fillId="55" borderId="128" applyNumberFormat="0" applyAlignment="0" applyProtection="0"/>
    <xf numFmtId="0" fontId="65" fillId="55" borderId="130" applyNumberFormat="0" applyAlignment="0" applyProtection="0"/>
    <xf numFmtId="0" fontId="67" fillId="0" borderId="131" applyNumberFormat="0" applyFill="0" applyAlignment="0" applyProtection="0"/>
    <xf numFmtId="0" fontId="6" fillId="58" borderId="129" applyNumberFormat="0" applyFont="0" applyAlignment="0" applyProtection="0"/>
    <xf numFmtId="0" fontId="6" fillId="58" borderId="129" applyNumberFormat="0" applyFont="0" applyAlignment="0" applyProtection="0"/>
    <xf numFmtId="0" fontId="61" fillId="42" borderId="128" applyNumberFormat="0" applyAlignment="0" applyProtection="0"/>
    <xf numFmtId="0" fontId="54" fillId="55" borderId="128" applyNumberFormat="0" applyAlignment="0" applyProtection="0"/>
    <xf numFmtId="0" fontId="65" fillId="55" borderId="130" applyNumberFormat="0" applyAlignment="0" applyProtection="0"/>
    <xf numFmtId="0" fontId="67" fillId="0" borderId="131" applyNumberFormat="0" applyFill="0" applyAlignment="0" applyProtection="0"/>
    <xf numFmtId="0" fontId="54" fillId="55" borderId="128" applyNumberFormat="0" applyAlignment="0" applyProtection="0"/>
    <xf numFmtId="0" fontId="61" fillId="42" borderId="128" applyNumberFormat="0" applyAlignment="0" applyProtection="0"/>
    <xf numFmtId="0" fontId="6" fillId="58" borderId="129" applyNumberFormat="0" applyFont="0" applyAlignment="0" applyProtection="0"/>
    <xf numFmtId="0" fontId="6" fillId="58" borderId="129" applyNumberFormat="0" applyFont="0" applyAlignment="0" applyProtection="0"/>
    <xf numFmtId="0" fontId="65" fillId="55" borderId="130" applyNumberFormat="0" applyAlignment="0" applyProtection="0"/>
    <xf numFmtId="0" fontId="67" fillId="0" borderId="131" applyNumberFormat="0" applyFill="0" applyAlignment="0" applyProtection="0"/>
    <xf numFmtId="0" fontId="54" fillId="55" borderId="128" applyNumberFormat="0" applyAlignment="0" applyProtection="0"/>
    <xf numFmtId="0" fontId="61" fillId="42" borderId="128" applyNumberFormat="0" applyAlignment="0" applyProtection="0"/>
    <xf numFmtId="0" fontId="6" fillId="58" borderId="129" applyNumberFormat="0" applyFont="0" applyAlignment="0" applyProtection="0"/>
    <xf numFmtId="0" fontId="6" fillId="58" borderId="129" applyNumberFormat="0" applyFont="0" applyAlignment="0" applyProtection="0"/>
    <xf numFmtId="0" fontId="65" fillId="55" borderId="130" applyNumberFormat="0" applyAlignment="0" applyProtection="0"/>
    <xf numFmtId="0" fontId="67" fillId="0" borderId="131" applyNumberFormat="0" applyFill="0" applyAlignment="0" applyProtection="0"/>
    <xf numFmtId="0" fontId="61" fillId="42" borderId="128" applyNumberFormat="0" applyAlignment="0" applyProtection="0"/>
    <xf numFmtId="0" fontId="6" fillId="58" borderId="129" applyNumberFormat="0" applyFont="0" applyAlignment="0" applyProtection="0"/>
    <xf numFmtId="0" fontId="6" fillId="58" borderId="129" applyNumberFormat="0" applyFont="0" applyAlignment="0" applyProtection="0"/>
    <xf numFmtId="0" fontId="65" fillId="55" borderId="130" applyNumberFormat="0" applyAlignment="0" applyProtection="0"/>
    <xf numFmtId="0" fontId="67" fillId="0" borderId="131" applyNumberFormat="0" applyFill="0" applyAlignment="0" applyProtection="0"/>
    <xf numFmtId="0" fontId="54" fillId="55" borderId="128" applyNumberFormat="0" applyAlignment="0" applyProtection="0"/>
    <xf numFmtId="0" fontId="61" fillId="42" borderId="128" applyNumberFormat="0" applyAlignment="0" applyProtection="0"/>
    <xf numFmtId="0" fontId="6" fillId="58" borderId="129" applyNumberFormat="0" applyFont="0" applyAlignment="0" applyProtection="0"/>
    <xf numFmtId="0" fontId="6" fillId="58" borderId="129" applyNumberFormat="0" applyFont="0" applyAlignment="0" applyProtection="0"/>
    <xf numFmtId="0" fontId="65" fillId="55" borderId="130" applyNumberFormat="0" applyAlignment="0" applyProtection="0"/>
    <xf numFmtId="0" fontId="67" fillId="0" borderId="131" applyNumberFormat="0" applyFill="0" applyAlignment="0" applyProtection="0"/>
    <xf numFmtId="0" fontId="6" fillId="58" borderId="129" applyNumberFormat="0" applyFont="0" applyAlignment="0" applyProtection="0"/>
    <xf numFmtId="0" fontId="6" fillId="58" borderId="129" applyNumberFormat="0" applyFont="0" applyAlignment="0" applyProtection="0"/>
    <xf numFmtId="0" fontId="61" fillId="42" borderId="128" applyNumberFormat="0" applyAlignment="0" applyProtection="0"/>
    <xf numFmtId="0" fontId="54" fillId="55" borderId="128" applyNumberFormat="0" applyAlignment="0" applyProtection="0"/>
    <xf numFmtId="0" fontId="65" fillId="55" borderId="130" applyNumberFormat="0" applyAlignment="0" applyProtection="0"/>
    <xf numFmtId="0" fontId="67" fillId="0" borderId="131" applyNumberFormat="0" applyFill="0" applyAlignment="0" applyProtection="0"/>
    <xf numFmtId="0" fontId="6" fillId="58" borderId="129" applyNumberFormat="0" applyFont="0" applyAlignment="0" applyProtection="0"/>
    <xf numFmtId="0" fontId="6" fillId="58" borderId="129" applyNumberFormat="0" applyFont="0" applyAlignment="0" applyProtection="0"/>
    <xf numFmtId="0" fontId="61" fillId="42" borderId="128" applyNumberFormat="0" applyAlignment="0" applyProtection="0"/>
    <xf numFmtId="0" fontId="54" fillId="55" borderId="128" applyNumberFormat="0" applyAlignment="0" applyProtection="0"/>
    <xf numFmtId="0" fontId="65" fillId="55" borderId="130" applyNumberFormat="0" applyAlignment="0" applyProtection="0"/>
    <xf numFmtId="0" fontId="67" fillId="0" borderId="131" applyNumberFormat="0" applyFill="0" applyAlignment="0" applyProtection="0"/>
    <xf numFmtId="0" fontId="54" fillId="55" borderId="128" applyNumberFormat="0" applyAlignment="0" applyProtection="0"/>
    <xf numFmtId="0" fontId="61" fillId="42" borderId="128" applyNumberFormat="0" applyAlignment="0" applyProtection="0"/>
    <xf numFmtId="0" fontId="6" fillId="58" borderId="129" applyNumberFormat="0" applyFont="0" applyAlignment="0" applyProtection="0"/>
    <xf numFmtId="0" fontId="6" fillId="58" borderId="129" applyNumberFormat="0" applyFont="0" applyAlignment="0" applyProtection="0"/>
    <xf numFmtId="0" fontId="65" fillId="55" borderId="130" applyNumberFormat="0" applyAlignment="0" applyProtection="0"/>
    <xf numFmtId="0" fontId="67" fillId="0" borderId="131" applyNumberFormat="0" applyFill="0" applyAlignment="0" applyProtection="0"/>
    <xf numFmtId="0" fontId="54" fillId="55" borderId="128" applyNumberFormat="0" applyAlignment="0" applyProtection="0"/>
    <xf numFmtId="0" fontId="61" fillId="42" borderId="128" applyNumberFormat="0" applyAlignment="0" applyProtection="0"/>
    <xf numFmtId="0" fontId="6" fillId="58" borderId="129" applyNumberFormat="0" applyFont="0" applyAlignment="0" applyProtection="0"/>
    <xf numFmtId="0" fontId="6" fillId="58" borderId="129" applyNumberFormat="0" applyFont="0" applyAlignment="0" applyProtection="0"/>
    <xf numFmtId="0" fontId="65" fillId="55" borderId="130" applyNumberFormat="0" applyAlignment="0" applyProtection="0"/>
    <xf numFmtId="0" fontId="67" fillId="0" borderId="131" applyNumberFormat="0" applyFill="0" applyAlignment="0" applyProtection="0"/>
    <xf numFmtId="0" fontId="54" fillId="55" borderId="128" applyNumberFormat="0" applyAlignment="0" applyProtection="0"/>
    <xf numFmtId="0" fontId="61" fillId="42" borderId="128" applyNumberFormat="0" applyAlignment="0" applyProtection="0"/>
    <xf numFmtId="0" fontId="6" fillId="58" borderId="129" applyNumberFormat="0" applyFont="0" applyAlignment="0" applyProtection="0"/>
    <xf numFmtId="0" fontId="6" fillId="58" borderId="129" applyNumberFormat="0" applyFont="0" applyAlignment="0" applyProtection="0"/>
    <xf numFmtId="0" fontId="65" fillId="55" borderId="130" applyNumberFormat="0" applyAlignment="0" applyProtection="0"/>
    <xf numFmtId="0" fontId="67" fillId="0" borderId="131" applyNumberFormat="0" applyFill="0" applyAlignment="0" applyProtection="0"/>
    <xf numFmtId="0" fontId="6" fillId="58" borderId="129" applyNumberFormat="0" applyFont="0" applyAlignment="0" applyProtection="0"/>
    <xf numFmtId="0" fontId="54" fillId="55" borderId="128" applyNumberFormat="0" applyAlignment="0" applyProtection="0"/>
    <xf numFmtId="0" fontId="6" fillId="58" borderId="129" applyNumberFormat="0" applyFont="0" applyAlignment="0" applyProtection="0"/>
    <xf numFmtId="0" fontId="54" fillId="55" borderId="128" applyNumberFormat="0" applyAlignment="0" applyProtection="0"/>
    <xf numFmtId="0" fontId="61" fillId="42" borderId="128" applyNumberFormat="0" applyAlignment="0" applyProtection="0"/>
    <xf numFmtId="0" fontId="6" fillId="58" borderId="129" applyNumberFormat="0" applyFont="0" applyAlignment="0" applyProtection="0"/>
    <xf numFmtId="0" fontId="6" fillId="58" borderId="129" applyNumberFormat="0" applyFont="0" applyAlignment="0" applyProtection="0"/>
    <xf numFmtId="0" fontId="65" fillId="55" borderId="130" applyNumberFormat="0" applyAlignment="0" applyProtection="0"/>
    <xf numFmtId="0" fontId="67" fillId="0" borderId="131" applyNumberFormat="0" applyFill="0" applyAlignment="0" applyProtection="0"/>
    <xf numFmtId="0" fontId="6" fillId="58" borderId="129" applyNumberFormat="0" applyFont="0" applyAlignment="0" applyProtection="0"/>
    <xf numFmtId="0" fontId="6" fillId="58" borderId="129" applyNumberFormat="0" applyFont="0" applyAlignment="0" applyProtection="0"/>
    <xf numFmtId="0" fontId="61" fillId="42" borderId="128" applyNumberFormat="0" applyAlignment="0" applyProtection="0"/>
    <xf numFmtId="0" fontId="54" fillId="55" borderId="128" applyNumberFormat="0" applyAlignment="0" applyProtection="0"/>
    <xf numFmtId="0" fontId="65" fillId="55" borderId="130" applyNumberFormat="0" applyAlignment="0" applyProtection="0"/>
    <xf numFmtId="0" fontId="67" fillId="0" borderId="131" applyNumberFormat="0" applyFill="0" applyAlignment="0" applyProtection="0"/>
    <xf numFmtId="0" fontId="6" fillId="58" borderId="129" applyNumberFormat="0" applyFont="0" applyAlignment="0" applyProtection="0"/>
    <xf numFmtId="0" fontId="6" fillId="58" borderId="129" applyNumberFormat="0" applyFont="0" applyAlignment="0" applyProtection="0"/>
    <xf numFmtId="0" fontId="61" fillId="42" borderId="128" applyNumberFormat="0" applyAlignment="0" applyProtection="0"/>
    <xf numFmtId="0" fontId="54" fillId="55" borderId="128" applyNumberFormat="0" applyAlignment="0" applyProtection="0"/>
    <xf numFmtId="0" fontId="65" fillId="55" borderId="130" applyNumberFormat="0" applyAlignment="0" applyProtection="0"/>
    <xf numFmtId="0" fontId="67" fillId="0" borderId="131" applyNumberFormat="0" applyFill="0" applyAlignment="0" applyProtection="0"/>
    <xf numFmtId="0" fontId="54" fillId="55" borderId="128" applyNumberFormat="0" applyAlignment="0" applyProtection="0"/>
    <xf numFmtId="0" fontId="61" fillId="42" borderId="128" applyNumberFormat="0" applyAlignment="0" applyProtection="0"/>
    <xf numFmtId="0" fontId="6" fillId="58" borderId="129" applyNumberFormat="0" applyFont="0" applyAlignment="0" applyProtection="0"/>
    <xf numFmtId="0" fontId="6" fillId="58" borderId="129" applyNumberFormat="0" applyFont="0" applyAlignment="0" applyProtection="0"/>
    <xf numFmtId="0" fontId="65" fillId="55" borderId="130" applyNumberFormat="0" applyAlignment="0" applyProtection="0"/>
    <xf numFmtId="0" fontId="67" fillId="0" borderId="131" applyNumberFormat="0" applyFill="0" applyAlignment="0" applyProtection="0"/>
    <xf numFmtId="0" fontId="61" fillId="42" borderId="128" applyNumberFormat="0" applyAlignment="0" applyProtection="0"/>
    <xf numFmtId="0" fontId="6" fillId="58" borderId="129" applyNumberFormat="0" applyFont="0" applyAlignment="0" applyProtection="0"/>
    <xf numFmtId="0" fontId="6" fillId="58" borderId="129" applyNumberFormat="0" applyFont="0" applyAlignment="0" applyProtection="0"/>
    <xf numFmtId="0" fontId="65" fillId="55" borderId="130" applyNumberFormat="0" applyAlignment="0" applyProtection="0"/>
    <xf numFmtId="0" fontId="67" fillId="0" borderId="131" applyNumberFormat="0" applyFill="0" applyAlignment="0" applyProtection="0"/>
    <xf numFmtId="0" fontId="54" fillId="55" borderId="128" applyNumberFormat="0" applyAlignment="0" applyProtection="0"/>
    <xf numFmtId="0" fontId="61" fillId="42" borderId="128" applyNumberFormat="0" applyAlignment="0" applyProtection="0"/>
    <xf numFmtId="0" fontId="6" fillId="58" borderId="129" applyNumberFormat="0" applyFont="0" applyAlignment="0" applyProtection="0"/>
    <xf numFmtId="0" fontId="6" fillId="58" borderId="129" applyNumberFormat="0" applyFont="0" applyAlignment="0" applyProtection="0"/>
    <xf numFmtId="0" fontId="65" fillId="55" borderId="130" applyNumberFormat="0" applyAlignment="0" applyProtection="0"/>
    <xf numFmtId="0" fontId="67" fillId="0" borderId="131" applyNumberFormat="0" applyFill="0" applyAlignment="0" applyProtection="0"/>
    <xf numFmtId="0" fontId="6" fillId="58" borderId="129" applyNumberFormat="0" applyFont="0" applyAlignment="0" applyProtection="0"/>
    <xf numFmtId="0" fontId="6" fillId="58" borderId="129" applyNumberFormat="0" applyFont="0" applyAlignment="0" applyProtection="0"/>
    <xf numFmtId="0" fontId="61" fillId="42" borderId="128" applyNumberFormat="0" applyAlignment="0" applyProtection="0"/>
    <xf numFmtId="0" fontId="54" fillId="55" borderId="128" applyNumberFormat="0" applyAlignment="0" applyProtection="0"/>
    <xf numFmtId="0" fontId="65" fillId="55" borderId="130" applyNumberFormat="0" applyAlignment="0" applyProtection="0"/>
    <xf numFmtId="0" fontId="67" fillId="0" borderId="131" applyNumberFormat="0" applyFill="0" applyAlignment="0" applyProtection="0"/>
    <xf numFmtId="0" fontId="6" fillId="58" borderId="129" applyNumberFormat="0" applyFont="0" applyAlignment="0" applyProtection="0"/>
    <xf numFmtId="0" fontId="6" fillId="58" borderId="129" applyNumberFormat="0" applyFont="0" applyAlignment="0" applyProtection="0"/>
    <xf numFmtId="0" fontId="61" fillId="42" borderId="128" applyNumberFormat="0" applyAlignment="0" applyProtection="0"/>
    <xf numFmtId="0" fontId="54" fillId="55" borderId="128" applyNumberFormat="0" applyAlignment="0" applyProtection="0"/>
    <xf numFmtId="0" fontId="65" fillId="55" borderId="130" applyNumberFormat="0" applyAlignment="0" applyProtection="0"/>
    <xf numFmtId="0" fontId="67" fillId="0" borderId="131" applyNumberFormat="0" applyFill="0" applyAlignment="0" applyProtection="0"/>
    <xf numFmtId="0" fontId="54" fillId="55" borderId="128" applyNumberFormat="0" applyAlignment="0" applyProtection="0"/>
    <xf numFmtId="0" fontId="61" fillId="42" borderId="128" applyNumberFormat="0" applyAlignment="0" applyProtection="0"/>
    <xf numFmtId="0" fontId="6" fillId="58" borderId="129" applyNumberFormat="0" applyFont="0" applyAlignment="0" applyProtection="0"/>
    <xf numFmtId="0" fontId="6" fillId="58" borderId="129" applyNumberFormat="0" applyFont="0" applyAlignment="0" applyProtection="0"/>
    <xf numFmtId="0" fontId="65" fillId="55" borderId="130" applyNumberFormat="0" applyAlignment="0" applyProtection="0"/>
    <xf numFmtId="0" fontId="67" fillId="0" borderId="131" applyNumberFormat="0" applyFill="0" applyAlignment="0" applyProtection="0"/>
    <xf numFmtId="0" fontId="54" fillId="55" borderId="128" applyNumberFormat="0" applyAlignment="0" applyProtection="0"/>
    <xf numFmtId="0" fontId="61" fillId="42" borderId="128" applyNumberFormat="0" applyAlignment="0" applyProtection="0"/>
    <xf numFmtId="0" fontId="6" fillId="58" borderId="129" applyNumberFormat="0" applyFont="0" applyAlignment="0" applyProtection="0"/>
    <xf numFmtId="0" fontId="6" fillId="58" borderId="129" applyNumberFormat="0" applyFont="0" applyAlignment="0" applyProtection="0"/>
    <xf numFmtId="0" fontId="65" fillId="55" borderId="130" applyNumberFormat="0" applyAlignment="0" applyProtection="0"/>
    <xf numFmtId="0" fontId="67" fillId="0" borderId="131" applyNumberFormat="0" applyFill="0" applyAlignment="0" applyProtection="0"/>
    <xf numFmtId="0" fontId="6" fillId="58" borderId="129" applyNumberFormat="0" applyFont="0" applyAlignment="0" applyProtection="0"/>
    <xf numFmtId="0" fontId="6" fillId="58" borderId="129" applyNumberFormat="0" applyFont="0" applyAlignment="0" applyProtection="0"/>
    <xf numFmtId="0" fontId="65" fillId="55" borderId="130" applyNumberFormat="0" applyAlignment="0" applyProtection="0"/>
    <xf numFmtId="0" fontId="6" fillId="58" borderId="129" applyNumberFormat="0" applyFont="0" applyAlignment="0" applyProtection="0"/>
    <xf numFmtId="0" fontId="54" fillId="55" borderId="128" applyNumberFormat="0" applyAlignment="0" applyProtection="0"/>
    <xf numFmtId="0" fontId="6" fillId="58" borderId="129" applyNumberFormat="0" applyFont="0" applyAlignment="0" applyProtection="0"/>
    <xf numFmtId="0" fontId="67" fillId="0" borderId="131" applyNumberFormat="0" applyFill="0" applyAlignment="0" applyProtection="0"/>
    <xf numFmtId="0" fontId="65" fillId="55" borderId="130" applyNumberFormat="0" applyAlignment="0" applyProtection="0"/>
    <xf numFmtId="0" fontId="67" fillId="0" borderId="131" applyNumberFormat="0" applyFill="0" applyAlignment="0" applyProtection="0"/>
    <xf numFmtId="0" fontId="61" fillId="42" borderId="128" applyNumberFormat="0" applyAlignment="0" applyProtection="0"/>
    <xf numFmtId="0" fontId="54" fillId="55" borderId="128" applyNumberFormat="0" applyAlignment="0" applyProtection="0"/>
    <xf numFmtId="0" fontId="6" fillId="58" borderId="129" applyNumberFormat="0" applyFont="0" applyAlignment="0" applyProtection="0"/>
    <xf numFmtId="0" fontId="54" fillId="55" borderId="128" applyNumberFormat="0" applyAlignment="0" applyProtection="0"/>
    <xf numFmtId="0" fontId="61" fillId="42" borderId="128" applyNumberFormat="0" applyAlignment="0" applyProtection="0"/>
    <xf numFmtId="0" fontId="54" fillId="55" borderId="128" applyNumberFormat="0" applyAlignment="0" applyProtection="0"/>
    <xf numFmtId="0" fontId="67" fillId="0" borderId="131" applyNumberFormat="0" applyFill="0" applyAlignment="0" applyProtection="0"/>
    <xf numFmtId="0" fontId="65" fillId="55" borderId="130" applyNumberFormat="0" applyAlignment="0" applyProtection="0"/>
    <xf numFmtId="0" fontId="67" fillId="0" borderId="131" applyNumberFormat="0" applyFill="0" applyAlignment="0" applyProtection="0"/>
    <xf numFmtId="0" fontId="6" fillId="58" borderId="129" applyNumberFormat="0" applyFont="0" applyAlignment="0" applyProtection="0"/>
    <xf numFmtId="0" fontId="6" fillId="58" borderId="129" applyNumberFormat="0" applyFont="0" applyAlignment="0" applyProtection="0"/>
    <xf numFmtId="0" fontId="61" fillId="42" borderId="128" applyNumberFormat="0" applyAlignment="0" applyProtection="0"/>
    <xf numFmtId="0" fontId="6" fillId="58" borderId="129" applyNumberFormat="0" applyFont="0" applyAlignment="0" applyProtection="0"/>
    <xf numFmtId="0" fontId="6" fillId="58" borderId="129" applyNumberFormat="0" applyFont="0" applyAlignment="0" applyProtection="0"/>
    <xf numFmtId="0" fontId="65" fillId="55" borderId="130" applyNumberFormat="0" applyAlignment="0" applyProtection="0"/>
    <xf numFmtId="0" fontId="6" fillId="58" borderId="129" applyNumberFormat="0" applyFont="0" applyAlignment="0" applyProtection="0"/>
    <xf numFmtId="0" fontId="6" fillId="58" borderId="129" applyNumberFormat="0" applyFont="0" applyAlignment="0" applyProtection="0"/>
    <xf numFmtId="0" fontId="61" fillId="42" borderId="128" applyNumberFormat="0" applyAlignment="0" applyProtection="0"/>
    <xf numFmtId="0" fontId="54" fillId="55" borderId="128" applyNumberFormat="0" applyAlignment="0" applyProtection="0"/>
    <xf numFmtId="0" fontId="54" fillId="55" borderId="128" applyNumberFormat="0" applyAlignment="0" applyProtection="0"/>
    <xf numFmtId="0" fontId="67" fillId="0" borderId="131" applyNumberFormat="0" applyFill="0" applyAlignment="0" applyProtection="0"/>
    <xf numFmtId="0" fontId="67" fillId="0" borderId="131" applyNumberFormat="0" applyFill="0" applyAlignment="0" applyProtection="0"/>
    <xf numFmtId="0" fontId="61" fillId="42" borderId="128" applyNumberFormat="0" applyAlignment="0" applyProtection="0"/>
    <xf numFmtId="0" fontId="6" fillId="58" borderId="129" applyNumberFormat="0" applyFont="0" applyAlignment="0" applyProtection="0"/>
    <xf numFmtId="0" fontId="65" fillId="55" borderId="130" applyNumberFormat="0" applyAlignment="0" applyProtection="0"/>
    <xf numFmtId="0" fontId="6" fillId="58" borderId="129" applyNumberFormat="0" applyFont="0" applyAlignment="0" applyProtection="0"/>
    <xf numFmtId="0" fontId="61" fillId="42" borderId="128" applyNumberFormat="0" applyAlignment="0" applyProtection="0"/>
    <xf numFmtId="0" fontId="65" fillId="55" borderId="130" applyNumberFormat="0" applyAlignment="0" applyProtection="0"/>
    <xf numFmtId="0" fontId="54" fillId="55" borderId="128" applyNumberFormat="0" applyAlignment="0" applyProtection="0"/>
    <xf numFmtId="0" fontId="61" fillId="42" borderId="128" applyNumberFormat="0" applyAlignment="0" applyProtection="0"/>
    <xf numFmtId="0" fontId="6" fillId="58" borderId="129" applyNumberFormat="0" applyFont="0" applyAlignment="0" applyProtection="0"/>
    <xf numFmtId="0" fontId="6" fillId="58" borderId="129" applyNumberFormat="0" applyFont="0" applyAlignment="0" applyProtection="0"/>
    <xf numFmtId="0" fontId="65" fillId="55" borderId="130" applyNumberFormat="0" applyAlignment="0" applyProtection="0"/>
    <xf numFmtId="0" fontId="67" fillId="0" borderId="131" applyNumberFormat="0" applyFill="0" applyAlignment="0" applyProtection="0"/>
    <xf numFmtId="0" fontId="54" fillId="55" borderId="128" applyNumberFormat="0" applyAlignment="0" applyProtection="0"/>
    <xf numFmtId="0" fontId="61" fillId="42" borderId="128" applyNumberFormat="0" applyAlignment="0" applyProtection="0"/>
    <xf numFmtId="0" fontId="6" fillId="58" borderId="129" applyNumberFormat="0" applyFont="0" applyAlignment="0" applyProtection="0"/>
    <xf numFmtId="0" fontId="6" fillId="58" borderId="129" applyNumberFormat="0" applyFont="0" applyAlignment="0" applyProtection="0"/>
    <xf numFmtId="0" fontId="65" fillId="55" borderId="130" applyNumberFormat="0" applyAlignment="0" applyProtection="0"/>
    <xf numFmtId="0" fontId="67" fillId="0" borderId="131" applyNumberFormat="0" applyFill="0" applyAlignment="0" applyProtection="0"/>
    <xf numFmtId="0" fontId="6" fillId="58" borderId="129" applyNumberFormat="0" applyFont="0" applyAlignment="0" applyProtection="0"/>
    <xf numFmtId="0" fontId="6" fillId="58" borderId="129" applyNumberFormat="0" applyFont="0" applyAlignment="0" applyProtection="0"/>
    <xf numFmtId="0" fontId="61" fillId="42" borderId="128" applyNumberFormat="0" applyAlignment="0" applyProtection="0"/>
    <xf numFmtId="0" fontId="54" fillId="55" borderId="128" applyNumberFormat="0" applyAlignment="0" applyProtection="0"/>
    <xf numFmtId="0" fontId="65" fillId="55" borderId="130" applyNumberFormat="0" applyAlignment="0" applyProtection="0"/>
    <xf numFmtId="0" fontId="67" fillId="0" borderId="131" applyNumberFormat="0" applyFill="0" applyAlignment="0" applyProtection="0"/>
    <xf numFmtId="0" fontId="6" fillId="58" borderId="129" applyNumberFormat="0" applyFont="0" applyAlignment="0" applyProtection="0"/>
    <xf numFmtId="0" fontId="6" fillId="58" borderId="129" applyNumberFormat="0" applyFont="0" applyAlignment="0" applyProtection="0"/>
    <xf numFmtId="0" fontId="61" fillId="42" borderId="128" applyNumberFormat="0" applyAlignment="0" applyProtection="0"/>
    <xf numFmtId="0" fontId="54" fillId="55" borderId="128" applyNumberFormat="0" applyAlignment="0" applyProtection="0"/>
    <xf numFmtId="0" fontId="65" fillId="55" borderId="130" applyNumberFormat="0" applyAlignment="0" applyProtection="0"/>
    <xf numFmtId="0" fontId="67" fillId="0" borderId="131" applyNumberFormat="0" applyFill="0" applyAlignment="0" applyProtection="0"/>
    <xf numFmtId="0" fontId="54" fillId="55" borderId="128" applyNumberFormat="0" applyAlignment="0" applyProtection="0"/>
    <xf numFmtId="0" fontId="61" fillId="42" borderId="128" applyNumberFormat="0" applyAlignment="0" applyProtection="0"/>
    <xf numFmtId="0" fontId="6" fillId="58" borderId="129" applyNumberFormat="0" applyFont="0" applyAlignment="0" applyProtection="0"/>
    <xf numFmtId="0" fontId="6" fillId="58" borderId="129" applyNumberFormat="0" applyFont="0" applyAlignment="0" applyProtection="0"/>
    <xf numFmtId="0" fontId="65" fillId="55" borderId="130" applyNumberFormat="0" applyAlignment="0" applyProtection="0"/>
    <xf numFmtId="0" fontId="67" fillId="0" borderId="131" applyNumberFormat="0" applyFill="0" applyAlignment="0" applyProtection="0"/>
    <xf numFmtId="0" fontId="54" fillId="55" borderId="128" applyNumberFormat="0" applyAlignment="0" applyProtection="0"/>
    <xf numFmtId="0" fontId="61" fillId="42" borderId="128" applyNumberFormat="0" applyAlignment="0" applyProtection="0"/>
    <xf numFmtId="0" fontId="6" fillId="58" borderId="129" applyNumberFormat="0" applyFont="0" applyAlignment="0" applyProtection="0"/>
    <xf numFmtId="0" fontId="6" fillId="58" borderId="129" applyNumberFormat="0" applyFont="0" applyAlignment="0" applyProtection="0"/>
    <xf numFmtId="0" fontId="65" fillId="55" borderId="130" applyNumberFormat="0" applyAlignment="0" applyProtection="0"/>
    <xf numFmtId="0" fontId="67" fillId="0" borderId="131" applyNumberFormat="0" applyFill="0" applyAlignment="0" applyProtection="0"/>
  </cellStyleXfs>
  <cellXfs count="366">
    <xf numFmtId="0" fontId="0" fillId="0" borderId="0" xfId="0"/>
    <xf numFmtId="0" fontId="2" fillId="0" borderId="0" xfId="0" applyFont="1"/>
    <xf numFmtId="0" fontId="4" fillId="0" borderId="0" xfId="0" applyFont="1"/>
    <xf numFmtId="0" fontId="5" fillId="0" borderId="0" xfId="0" applyFont="1"/>
    <xf numFmtId="0" fontId="0" fillId="0" borderId="0" xfId="0" applyAlignment="1">
      <alignment horizontal="center"/>
    </xf>
    <xf numFmtId="0" fontId="9" fillId="0" borderId="10" xfId="1" applyFont="1" applyBorder="1" applyAlignment="1">
      <alignment vertical="center" wrapText="1"/>
    </xf>
    <xf numFmtId="0" fontId="11" fillId="0" borderId="0" xfId="0" applyFont="1"/>
    <xf numFmtId="0" fontId="8" fillId="4" borderId="30" xfId="1" applyFont="1" applyFill="1" applyBorder="1" applyAlignment="1">
      <alignment horizontal="center" vertical="center" wrapText="1"/>
    </xf>
    <xf numFmtId="0" fontId="8" fillId="4" borderId="31" xfId="1" applyFont="1" applyFill="1" applyBorder="1" applyAlignment="1">
      <alignment horizontal="center" vertical="center" wrapText="1"/>
    </xf>
    <xf numFmtId="0" fontId="14" fillId="0" borderId="0" xfId="0" applyFont="1"/>
    <xf numFmtId="0" fontId="14" fillId="3" borderId="0" xfId="0" applyFont="1" applyFill="1"/>
    <xf numFmtId="0" fontId="16" fillId="0" borderId="4" xfId="0" applyFont="1" applyBorder="1"/>
    <xf numFmtId="0" fontId="17" fillId="0" borderId="4" xfId="0" applyFont="1" applyBorder="1" applyAlignment="1">
      <alignment vertical="center"/>
    </xf>
    <xf numFmtId="0" fontId="12" fillId="0" borderId="0" xfId="0" applyFont="1"/>
    <xf numFmtId="3" fontId="12" fillId="0" borderId="0" xfId="0" applyNumberFormat="1" applyFont="1"/>
    <xf numFmtId="3" fontId="12" fillId="0" borderId="0" xfId="0" applyNumberFormat="1" applyFont="1" applyAlignment="1">
      <alignment horizontal="center"/>
    </xf>
    <xf numFmtId="14" fontId="9" fillId="0" borderId="10" xfId="2" applyNumberFormat="1" applyFont="1" applyBorder="1" applyAlignment="1">
      <alignment horizontal="center" vertical="center"/>
    </xf>
    <xf numFmtId="0" fontId="9" fillId="0" borderId="29" xfId="2" applyFont="1" applyBorder="1" applyAlignment="1">
      <alignment vertical="center" wrapText="1"/>
    </xf>
    <xf numFmtId="0" fontId="9" fillId="3" borderId="10" xfId="1" applyFont="1" applyFill="1" applyBorder="1" applyAlignment="1">
      <alignment vertical="center" wrapText="1"/>
    </xf>
    <xf numFmtId="0" fontId="15" fillId="0" borderId="4" xfId="0" applyFont="1" applyBorder="1" applyAlignment="1">
      <alignment vertical="center"/>
    </xf>
    <xf numFmtId="0" fontId="74" fillId="3" borderId="0" xfId="0" applyFont="1" applyFill="1"/>
    <xf numFmtId="4" fontId="74" fillId="3" borderId="0" xfId="0" applyNumberFormat="1" applyFont="1" applyFill="1"/>
    <xf numFmtId="3" fontId="74" fillId="3" borderId="0" xfId="0" applyNumberFormat="1" applyFont="1" applyFill="1"/>
    <xf numFmtId="3" fontId="74" fillId="3" borderId="0" xfId="0" applyNumberFormat="1" applyFont="1" applyFill="1" applyAlignment="1">
      <alignment horizontal="center"/>
    </xf>
    <xf numFmtId="3" fontId="74" fillId="3" borderId="4" xfId="0" applyNumberFormat="1" applyFont="1" applyFill="1" applyBorder="1" applyAlignment="1">
      <alignment horizontal="center" vertical="center"/>
    </xf>
    <xf numFmtId="0" fontId="71" fillId="0" borderId="10" xfId="0" applyFont="1" applyBorder="1" applyAlignment="1">
      <alignment horizontal="center" vertical="center"/>
    </xf>
    <xf numFmtId="0" fontId="71" fillId="0" borderId="19" xfId="1" applyFont="1" applyBorder="1" applyAlignment="1">
      <alignment horizontal="center" vertical="center" wrapText="1"/>
    </xf>
    <xf numFmtId="3" fontId="71" fillId="0" borderId="10" xfId="1" applyNumberFormat="1" applyFont="1" applyBorder="1" applyAlignment="1">
      <alignment horizontal="center" vertical="center" wrapText="1"/>
    </xf>
    <xf numFmtId="0" fontId="76" fillId="3" borderId="20" xfId="0" applyFont="1" applyFill="1" applyBorder="1" applyAlignment="1">
      <alignment horizontal="center" vertical="center"/>
    </xf>
    <xf numFmtId="0" fontId="76" fillId="3" borderId="21" xfId="0" applyFont="1" applyFill="1" applyBorder="1" applyAlignment="1">
      <alignment horizontal="center" vertical="center"/>
    </xf>
    <xf numFmtId="0" fontId="71" fillId="0" borderId="10" xfId="1" applyFont="1" applyBorder="1" applyAlignment="1">
      <alignment horizontal="center" vertical="center" wrapText="1"/>
    </xf>
    <xf numFmtId="0" fontId="77" fillId="3" borderId="22" xfId="0" applyFont="1" applyFill="1" applyBorder="1" applyAlignment="1">
      <alignment horizontal="center" vertical="center"/>
    </xf>
    <xf numFmtId="0" fontId="76" fillId="0" borderId="0" xfId="0" applyFont="1"/>
    <xf numFmtId="0" fontId="71" fillId="3" borderId="0" xfId="0" applyFont="1" applyFill="1" applyAlignment="1">
      <alignment horizontal="center" vertical="center"/>
    </xf>
    <xf numFmtId="0" fontId="76" fillId="3" borderId="22" xfId="0" applyFont="1" applyFill="1" applyBorder="1" applyAlignment="1">
      <alignment horizontal="center" vertical="center"/>
    </xf>
    <xf numFmtId="0" fontId="76" fillId="3" borderId="24" xfId="0" applyFont="1" applyFill="1" applyBorder="1" applyAlignment="1">
      <alignment horizontal="center" vertical="center"/>
    </xf>
    <xf numFmtId="3" fontId="71" fillId="0" borderId="10" xfId="0" applyNumberFormat="1" applyFont="1" applyBorder="1" applyAlignment="1">
      <alignment horizontal="center" vertical="center"/>
    </xf>
    <xf numFmtId="0" fontId="76" fillId="3" borderId="25" xfId="0" applyFont="1" applyFill="1" applyBorder="1" applyAlignment="1">
      <alignment horizontal="center" vertical="center"/>
    </xf>
    <xf numFmtId="0" fontId="77" fillId="3" borderId="24" xfId="0" applyFont="1" applyFill="1" applyBorder="1" applyAlignment="1">
      <alignment horizontal="center" vertical="center"/>
    </xf>
    <xf numFmtId="0" fontId="77" fillId="3" borderId="0" xfId="0" applyFont="1" applyFill="1" applyAlignment="1">
      <alignment horizontal="center" vertical="center"/>
    </xf>
    <xf numFmtId="0" fontId="74" fillId="0" borderId="0" xfId="0" applyFont="1"/>
    <xf numFmtId="4" fontId="74" fillId="0" borderId="0" xfId="0" applyNumberFormat="1" applyFont="1"/>
    <xf numFmtId="3" fontId="74" fillId="0" borderId="0" xfId="0" applyNumberFormat="1" applyFont="1"/>
    <xf numFmtId="3" fontId="74" fillId="0" borderId="0" xfId="0" applyNumberFormat="1" applyFont="1" applyAlignment="1">
      <alignment horizontal="center"/>
    </xf>
    <xf numFmtId="2" fontId="72" fillId="0" borderId="5" xfId="0" applyNumberFormat="1" applyFont="1" applyBorder="1" applyAlignment="1">
      <alignment horizontal="left" indent="1"/>
    </xf>
    <xf numFmtId="2" fontId="74" fillId="0" borderId="4" xfId="0" applyNumberFormat="1" applyFont="1" applyBorder="1" applyAlignment="1">
      <alignment horizontal="left" indent="1"/>
    </xf>
    <xf numFmtId="2" fontId="74" fillId="0" borderId="8" xfId="0" applyNumberFormat="1" applyFont="1" applyBorder="1" applyAlignment="1">
      <alignment horizontal="left" indent="1"/>
    </xf>
    <xf numFmtId="2" fontId="74" fillId="0" borderId="11" xfId="0" applyNumberFormat="1" applyFont="1" applyBorder="1" applyAlignment="1">
      <alignment horizontal="left" indent="1"/>
    </xf>
    <xf numFmtId="2" fontId="74" fillId="0" borderId="60" xfId="0" applyNumberFormat="1" applyFont="1" applyBorder="1" applyAlignment="1">
      <alignment horizontal="left" indent="1"/>
    </xf>
    <xf numFmtId="2" fontId="72" fillId="0" borderId="2" xfId="0" applyNumberFormat="1" applyFont="1" applyBorder="1" applyAlignment="1">
      <alignment horizontal="left" vertical="center" indent="1"/>
    </xf>
    <xf numFmtId="2" fontId="74" fillId="0" borderId="2" xfId="0" applyNumberFormat="1" applyFont="1" applyBorder="1" applyAlignment="1">
      <alignment horizontal="left" indent="1"/>
    </xf>
    <xf numFmtId="1" fontId="72" fillId="0" borderId="10" xfId="0" applyNumberFormat="1" applyFont="1" applyBorder="1" applyAlignment="1">
      <alignment horizontal="center" vertical="center"/>
    </xf>
    <xf numFmtId="4" fontId="72" fillId="0" borderId="5" xfId="0" applyNumberFormat="1" applyFont="1" applyBorder="1" applyAlignment="1">
      <alignment horizontal="left" vertical="center" indent="1"/>
    </xf>
    <xf numFmtId="0" fontId="74" fillId="0" borderId="11" xfId="0" applyFont="1" applyBorder="1" applyAlignment="1">
      <alignment horizontal="left" indent="1"/>
    </xf>
    <xf numFmtId="3" fontId="72" fillId="0" borderId="11" xfId="0" applyNumberFormat="1" applyFont="1" applyBorder="1" applyAlignment="1">
      <alignment horizontal="left" vertical="center" indent="1"/>
    </xf>
    <xf numFmtId="2" fontId="80" fillId="0" borderId="10" xfId="0" applyNumberFormat="1" applyFont="1" applyBorder="1" applyAlignment="1">
      <alignment horizontal="center" vertical="center"/>
    </xf>
    <xf numFmtId="2" fontId="74" fillId="0" borderId="14" xfId="0" applyNumberFormat="1" applyFont="1" applyBorder="1" applyAlignment="1">
      <alignment horizontal="left" indent="1"/>
    </xf>
    <xf numFmtId="2" fontId="81" fillId="0" borderId="16" xfId="0" applyNumberFormat="1" applyFont="1" applyBorder="1" applyAlignment="1">
      <alignment horizontal="left" indent="1"/>
    </xf>
    <xf numFmtId="3" fontId="0" fillId="0" borderId="0" xfId="0" applyNumberFormat="1"/>
    <xf numFmtId="0" fontId="0" fillId="0" borderId="11" xfId="0" applyBorder="1" applyAlignment="1">
      <alignment horizontal="left" indent="1"/>
    </xf>
    <xf numFmtId="2" fontId="0" fillId="0" borderId="11" xfId="0" applyNumberFormat="1" applyBorder="1" applyAlignment="1">
      <alignment horizontal="left" indent="1"/>
    </xf>
    <xf numFmtId="2" fontId="73" fillId="0" borderId="4" xfId="0" applyNumberFormat="1" applyFont="1" applyBorder="1" applyAlignment="1">
      <alignment horizontal="left" vertical="center" indent="1"/>
    </xf>
    <xf numFmtId="0" fontId="82" fillId="0" borderId="0" xfId="0" applyFont="1"/>
    <xf numFmtId="2" fontId="73" fillId="0" borderId="10" xfId="0" applyNumberFormat="1" applyFont="1" applyBorder="1" applyAlignment="1">
      <alignment horizontal="left" vertical="center"/>
    </xf>
    <xf numFmtId="3" fontId="80" fillId="0" borderId="10" xfId="0" applyNumberFormat="1" applyFont="1" applyBorder="1" applyAlignment="1">
      <alignment horizontal="center" vertical="center"/>
    </xf>
    <xf numFmtId="2" fontId="73" fillId="0" borderId="10" xfId="0" applyNumberFormat="1" applyFont="1" applyBorder="1" applyAlignment="1">
      <alignment vertical="center"/>
    </xf>
    <xf numFmtId="2" fontId="73" fillId="0" borderId="10" xfId="0" applyNumberFormat="1" applyFont="1" applyBorder="1" applyAlignment="1">
      <alignment horizontal="center" vertical="center"/>
    </xf>
    <xf numFmtId="0" fontId="80" fillId="0" borderId="10" xfId="0" applyFont="1" applyBorder="1" applyAlignment="1">
      <alignment horizontal="center" vertical="center"/>
    </xf>
    <xf numFmtId="0" fontId="77" fillId="0" borderId="0" xfId="0" applyFont="1"/>
    <xf numFmtId="0" fontId="71" fillId="4" borderId="10" xfId="1" applyFont="1" applyFill="1" applyBorder="1" applyAlignment="1">
      <alignment horizontal="center" vertical="center" wrapText="1"/>
    </xf>
    <xf numFmtId="0" fontId="71" fillId="3" borderId="10" xfId="0" applyFont="1" applyFill="1" applyBorder="1" applyAlignment="1">
      <alignment vertical="center"/>
    </xf>
    <xf numFmtId="164" fontId="71" fillId="3" borderId="10" xfId="0" applyNumberFormat="1" applyFont="1" applyFill="1" applyBorder="1" applyAlignment="1">
      <alignment horizontal="center" vertical="center"/>
    </xf>
    <xf numFmtId="0" fontId="71" fillId="3" borderId="10" xfId="0" applyFont="1" applyFill="1" applyBorder="1" applyAlignment="1">
      <alignment horizontal="left" vertical="center"/>
    </xf>
    <xf numFmtId="0" fontId="72" fillId="3" borderId="0" xfId="0" applyFont="1" applyFill="1" applyAlignment="1">
      <alignment horizontal="center" vertical="center"/>
    </xf>
    <xf numFmtId="3" fontId="71" fillId="3" borderId="10" xfId="0" applyNumberFormat="1" applyFont="1" applyFill="1" applyBorder="1" applyAlignment="1">
      <alignment horizontal="center" vertical="center"/>
    </xf>
    <xf numFmtId="4" fontId="71" fillId="3" borderId="68" xfId="0" applyNumberFormat="1" applyFont="1" applyFill="1" applyBorder="1" applyAlignment="1">
      <alignment horizontal="center" vertical="center"/>
    </xf>
    <xf numFmtId="164" fontId="71" fillId="3" borderId="81" xfId="0" applyNumberFormat="1" applyFont="1" applyFill="1" applyBorder="1" applyAlignment="1">
      <alignment horizontal="center" vertical="center"/>
    </xf>
    <xf numFmtId="3" fontId="71" fillId="3" borderId="81" xfId="0" applyNumberFormat="1" applyFont="1" applyFill="1" applyBorder="1" applyAlignment="1">
      <alignment horizontal="center" vertical="center"/>
    </xf>
    <xf numFmtId="0" fontId="8" fillId="3" borderId="10" xfId="1" applyFont="1" applyFill="1" applyBorder="1" applyAlignment="1">
      <alignment horizontal="left" vertical="center"/>
    </xf>
    <xf numFmtId="165" fontId="8" fillId="0" borderId="10" xfId="1" applyNumberFormat="1" applyFont="1" applyBorder="1" applyAlignment="1">
      <alignment horizontal="center" vertical="center"/>
    </xf>
    <xf numFmtId="164" fontId="8" fillId="0" borderId="10" xfId="0" applyNumberFormat="1" applyFont="1" applyBorder="1" applyAlignment="1">
      <alignment horizontal="center" vertical="center"/>
    </xf>
    <xf numFmtId="3" fontId="8" fillId="0" borderId="10" xfId="0" applyNumberFormat="1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1" fontId="8" fillId="0" borderId="10" xfId="0" applyNumberFormat="1" applyFont="1" applyBorder="1" applyAlignment="1">
      <alignment horizontal="center" vertical="center"/>
    </xf>
    <xf numFmtId="165" fontId="8" fillId="0" borderId="10" xfId="1" applyNumberFormat="1" applyFont="1" applyBorder="1" applyAlignment="1">
      <alignment horizontal="center" vertical="center" wrapText="1"/>
    </xf>
    <xf numFmtId="0" fontId="71" fillId="3" borderId="94" xfId="0" applyFont="1" applyFill="1" applyBorder="1" applyAlignment="1">
      <alignment horizontal="left" vertical="center"/>
    </xf>
    <xf numFmtId="0" fontId="71" fillId="3" borderId="94" xfId="0" applyFont="1" applyFill="1" applyBorder="1" applyAlignment="1">
      <alignment vertical="center"/>
    </xf>
    <xf numFmtId="164" fontId="71" fillId="3" borderId="94" xfId="0" applyNumberFormat="1" applyFont="1" applyFill="1" applyBorder="1" applyAlignment="1">
      <alignment horizontal="center" vertical="center"/>
    </xf>
    <xf numFmtId="0" fontId="71" fillId="3" borderId="87" xfId="0" applyFont="1" applyFill="1" applyBorder="1" applyAlignment="1">
      <alignment vertical="center"/>
    </xf>
    <xf numFmtId="0" fontId="77" fillId="0" borderId="61" xfId="0" applyFont="1" applyBorder="1"/>
    <xf numFmtId="0" fontId="71" fillId="5" borderId="10" xfId="1" applyFont="1" applyFill="1" applyBorder="1" applyAlignment="1">
      <alignment vertical="center"/>
    </xf>
    <xf numFmtId="3" fontId="71" fillId="5" borderId="10" xfId="0" applyNumberFormat="1" applyFont="1" applyFill="1" applyBorder="1" applyAlignment="1">
      <alignment horizontal="center" vertical="center"/>
    </xf>
    <xf numFmtId="0" fontId="77" fillId="3" borderId="0" xfId="0" applyFont="1" applyFill="1"/>
    <xf numFmtId="4" fontId="71" fillId="3" borderId="87" xfId="0" applyNumberFormat="1" applyFont="1" applyFill="1" applyBorder="1" applyAlignment="1">
      <alignment horizontal="center" vertical="center"/>
    </xf>
    <xf numFmtId="0" fontId="71" fillId="3" borderId="65" xfId="0" applyFont="1" applyFill="1" applyBorder="1" applyAlignment="1">
      <alignment horizontal="center" vertical="center"/>
    </xf>
    <xf numFmtId="3" fontId="71" fillId="3" borderId="65" xfId="0" applyNumberFormat="1" applyFont="1" applyFill="1" applyBorder="1" applyAlignment="1">
      <alignment horizontal="center" vertical="center"/>
    </xf>
    <xf numFmtId="3" fontId="71" fillId="3" borderId="68" xfId="0" applyNumberFormat="1" applyFont="1" applyFill="1" applyBorder="1" applyAlignment="1">
      <alignment horizontal="center" vertical="center"/>
    </xf>
    <xf numFmtId="0" fontId="71" fillId="3" borderId="82" xfId="0" applyFont="1" applyFill="1" applyBorder="1" applyAlignment="1">
      <alignment horizontal="center" vertical="center"/>
    </xf>
    <xf numFmtId="0" fontId="71" fillId="5" borderId="88" xfId="1" applyFont="1" applyFill="1" applyBorder="1" applyAlignment="1">
      <alignment horizontal="center" vertical="center" wrapText="1"/>
    </xf>
    <xf numFmtId="0" fontId="71" fillId="5" borderId="89" xfId="1" applyFont="1" applyFill="1" applyBorder="1" applyAlignment="1">
      <alignment horizontal="center" vertical="center" wrapText="1"/>
    </xf>
    <xf numFmtId="4" fontId="71" fillId="5" borderId="89" xfId="1" applyNumberFormat="1" applyFont="1" applyFill="1" applyBorder="1" applyAlignment="1">
      <alignment horizontal="center" vertical="center" wrapText="1"/>
    </xf>
    <xf numFmtId="3" fontId="71" fillId="5" borderId="89" xfId="1" applyNumberFormat="1" applyFont="1" applyFill="1" applyBorder="1" applyAlignment="1">
      <alignment horizontal="center" vertical="center" wrapText="1"/>
    </xf>
    <xf numFmtId="3" fontId="71" fillId="5" borderId="90" xfId="1" applyNumberFormat="1" applyFont="1" applyFill="1" applyBorder="1" applyAlignment="1">
      <alignment horizontal="center" vertical="center" wrapText="1"/>
    </xf>
    <xf numFmtId="0" fontId="71" fillId="3" borderId="0" xfId="0" applyFont="1" applyFill="1"/>
    <xf numFmtId="164" fontId="77" fillId="3" borderId="0" xfId="0" applyNumberFormat="1" applyFont="1" applyFill="1"/>
    <xf numFmtId="4" fontId="77" fillId="3" borderId="0" xfId="0" applyNumberFormat="1" applyFont="1" applyFill="1"/>
    <xf numFmtId="3" fontId="77" fillId="3" borderId="0" xfId="0" applyNumberFormat="1" applyFont="1" applyFill="1" applyAlignment="1">
      <alignment horizontal="center"/>
    </xf>
    <xf numFmtId="0" fontId="77" fillId="3" borderId="0" xfId="0" applyFont="1" applyFill="1" applyAlignment="1">
      <alignment horizontal="center"/>
    </xf>
    <xf numFmtId="4" fontId="84" fillId="3" borderId="68" xfId="0" applyNumberFormat="1" applyFont="1" applyFill="1" applyBorder="1" applyAlignment="1">
      <alignment horizontal="center" vertical="center"/>
    </xf>
    <xf numFmtId="4" fontId="85" fillId="3" borderId="68" xfId="0" applyNumberFormat="1" applyFont="1" applyFill="1" applyBorder="1" applyAlignment="1">
      <alignment horizontal="center" vertical="center"/>
    </xf>
    <xf numFmtId="164" fontId="71" fillId="3" borderId="68" xfId="0" applyNumberFormat="1" applyFont="1" applyFill="1" applyBorder="1" applyAlignment="1">
      <alignment horizontal="center" vertical="center"/>
    </xf>
    <xf numFmtId="164" fontId="71" fillId="3" borderId="101" xfId="0" applyNumberFormat="1" applyFont="1" applyFill="1" applyBorder="1" applyAlignment="1">
      <alignment horizontal="center" vertical="center"/>
    </xf>
    <xf numFmtId="0" fontId="71" fillId="3" borderId="98" xfId="0" applyFont="1" applyFill="1" applyBorder="1" applyAlignment="1">
      <alignment horizontal="center" vertical="center"/>
    </xf>
    <xf numFmtId="0" fontId="86" fillId="0" borderId="0" xfId="0" applyFont="1"/>
    <xf numFmtId="0" fontId="87" fillId="0" borderId="0" xfId="0" applyFont="1"/>
    <xf numFmtId="1" fontId="36" fillId="0" borderId="0" xfId="1500" applyNumberFormat="1" applyFont="1" applyAlignment="1">
      <alignment horizontal="center" vertical="center"/>
    </xf>
    <xf numFmtId="167" fontId="36" fillId="0" borderId="0" xfId="1500" applyNumberFormat="1" applyFont="1"/>
    <xf numFmtId="3" fontId="71" fillId="3" borderId="103" xfId="0" applyNumberFormat="1" applyFont="1" applyFill="1" applyBorder="1" applyAlignment="1">
      <alignment horizontal="center" vertical="center"/>
    </xf>
    <xf numFmtId="164" fontId="71" fillId="3" borderId="103" xfId="0" applyNumberFormat="1" applyFont="1" applyFill="1" applyBorder="1" applyAlignment="1">
      <alignment horizontal="center" vertical="center"/>
    </xf>
    <xf numFmtId="4" fontId="71" fillId="3" borderId="103" xfId="0" applyNumberFormat="1" applyFont="1" applyFill="1" applyBorder="1" applyAlignment="1">
      <alignment horizontal="center" vertical="center"/>
    </xf>
    <xf numFmtId="164" fontId="71" fillId="3" borderId="104" xfId="0" applyNumberFormat="1" applyFont="1" applyFill="1" applyBorder="1" applyAlignment="1">
      <alignment horizontal="center" vertical="center"/>
    </xf>
    <xf numFmtId="0" fontId="71" fillId="3" borderId="68" xfId="0" applyFont="1" applyFill="1" applyBorder="1" applyAlignment="1">
      <alignment vertical="center"/>
    </xf>
    <xf numFmtId="0" fontId="71" fillId="3" borderId="68" xfId="0" applyFont="1" applyFill="1" applyBorder="1" applyAlignment="1">
      <alignment horizontal="left" vertical="center"/>
    </xf>
    <xf numFmtId="0" fontId="7" fillId="0" borderId="4" xfId="0" applyFont="1" applyBorder="1" applyAlignment="1">
      <alignment horizontal="center" vertical="center"/>
    </xf>
    <xf numFmtId="0" fontId="71" fillId="3" borderId="135" xfId="0" applyFont="1" applyFill="1" applyBorder="1" applyAlignment="1">
      <alignment horizontal="center" vertical="center"/>
    </xf>
    <xf numFmtId="164" fontId="8" fillId="3" borderId="103" xfId="0" applyNumberFormat="1" applyFont="1" applyFill="1" applyBorder="1" applyAlignment="1">
      <alignment horizontal="center" vertical="center"/>
    </xf>
    <xf numFmtId="0" fontId="8" fillId="3" borderId="103" xfId="1" applyFont="1" applyFill="1" applyBorder="1" applyAlignment="1">
      <alignment horizontal="left" vertical="center"/>
    </xf>
    <xf numFmtId="165" fontId="8" fillId="0" borderId="103" xfId="1" applyNumberFormat="1" applyFont="1" applyBorder="1" applyAlignment="1">
      <alignment horizontal="center" vertical="center"/>
    </xf>
    <xf numFmtId="0" fontId="8" fillId="0" borderId="103" xfId="0" applyFont="1" applyBorder="1" applyAlignment="1">
      <alignment horizontal="center" vertical="center"/>
    </xf>
    <xf numFmtId="3" fontId="8" fillId="0" borderId="103" xfId="0" applyNumberFormat="1" applyFont="1" applyBorder="1" applyAlignment="1">
      <alignment horizontal="center" vertical="center"/>
    </xf>
    <xf numFmtId="0" fontId="71" fillId="3" borderId="103" xfId="0" applyFont="1" applyFill="1" applyBorder="1" applyAlignment="1">
      <alignment horizontal="left" vertical="center"/>
    </xf>
    <xf numFmtId="0" fontId="71" fillId="3" borderId="103" xfId="0" applyFont="1" applyFill="1" applyBorder="1" applyAlignment="1">
      <alignment vertical="center"/>
    </xf>
    <xf numFmtId="164" fontId="71" fillId="3" borderId="137" xfId="0" applyNumberFormat="1" applyFont="1" applyFill="1" applyBorder="1" applyAlignment="1">
      <alignment horizontal="center" vertical="center"/>
    </xf>
    <xf numFmtId="4" fontId="88" fillId="0" borderId="10" xfId="0" applyNumberFormat="1" applyFont="1" applyBorder="1" applyAlignment="1">
      <alignment horizontal="center" vertical="center"/>
    </xf>
    <xf numFmtId="0" fontId="89" fillId="0" borderId="103" xfId="0" applyFont="1" applyBorder="1" applyAlignment="1">
      <alignment horizontal="center" vertical="center" wrapText="1"/>
    </xf>
    <xf numFmtId="0" fontId="16" fillId="0" borderId="32" xfId="0" applyFont="1" applyBorder="1"/>
    <xf numFmtId="0" fontId="16" fillId="0" borderId="6" xfId="0" applyFont="1" applyBorder="1"/>
    <xf numFmtId="0" fontId="16" fillId="0" borderId="0" xfId="0" applyFont="1"/>
    <xf numFmtId="0" fontId="8" fillId="4" borderId="88" xfId="1" applyFont="1" applyFill="1" applyBorder="1" applyAlignment="1">
      <alignment horizontal="center" vertical="center" wrapText="1"/>
    </xf>
    <xf numFmtId="0" fontId="8" fillId="4" borderId="89" xfId="1" applyFont="1" applyFill="1" applyBorder="1" applyAlignment="1">
      <alignment horizontal="center" vertical="center" wrapText="1"/>
    </xf>
    <xf numFmtId="3" fontId="8" fillId="4" borderId="89" xfId="1" applyNumberFormat="1" applyFont="1" applyFill="1" applyBorder="1" applyAlignment="1">
      <alignment horizontal="center" vertical="center" wrapText="1"/>
    </xf>
    <xf numFmtId="3" fontId="8" fillId="4" borderId="90" xfId="1" applyNumberFormat="1" applyFont="1" applyFill="1" applyBorder="1" applyAlignment="1">
      <alignment horizontal="center" vertical="center" wrapText="1"/>
    </xf>
    <xf numFmtId="0" fontId="10" fillId="0" borderId="103" xfId="0" applyFont="1" applyBorder="1" applyAlignment="1">
      <alignment horizontal="left" vertical="center"/>
    </xf>
    <xf numFmtId="0" fontId="10" fillId="0" borderId="103" xfId="0" applyFont="1" applyBorder="1" applyAlignment="1">
      <alignment horizontal="center" vertical="center"/>
    </xf>
    <xf numFmtId="165" fontId="71" fillId="0" borderId="103" xfId="0" applyNumberFormat="1" applyFont="1" applyBorder="1" applyAlignment="1">
      <alignment horizontal="center" vertical="center"/>
    </xf>
    <xf numFmtId="3" fontId="71" fillId="0" borderId="103" xfId="0" applyNumberFormat="1" applyFont="1" applyBorder="1" applyAlignment="1">
      <alignment horizontal="center" vertical="center"/>
    </xf>
    <xf numFmtId="0" fontId="10" fillId="0" borderId="139" xfId="1" applyFont="1" applyBorder="1" applyAlignment="1">
      <alignment vertical="center"/>
    </xf>
    <xf numFmtId="3" fontId="10" fillId="0" borderId="103" xfId="0" applyNumberFormat="1" applyFont="1" applyBorder="1" applyAlignment="1">
      <alignment horizontal="center" vertical="center"/>
    </xf>
    <xf numFmtId="0" fontId="10" fillId="59" borderId="103" xfId="1" applyFont="1" applyFill="1" applyBorder="1" applyAlignment="1">
      <alignment vertical="center"/>
    </xf>
    <xf numFmtId="3" fontId="10" fillId="59" borderId="103" xfId="0" applyNumberFormat="1" applyFont="1" applyFill="1" applyBorder="1" applyAlignment="1">
      <alignment horizontal="center" vertical="center"/>
    </xf>
    <xf numFmtId="0" fontId="90" fillId="60" borderId="103" xfId="3" applyFont="1" applyFill="1" applyBorder="1" applyAlignment="1">
      <alignment horizontal="center" vertical="center"/>
    </xf>
    <xf numFmtId="0" fontId="90" fillId="60" borderId="103" xfId="3" applyFont="1" applyFill="1" applyBorder="1" applyAlignment="1">
      <alignment horizontal="center" vertical="center" wrapText="1"/>
    </xf>
    <xf numFmtId="0" fontId="90" fillId="4" borderId="140" xfId="1" applyFont="1" applyFill="1" applyBorder="1" applyAlignment="1">
      <alignment horizontal="center" vertical="center" wrapText="1"/>
    </xf>
    <xf numFmtId="3" fontId="90" fillId="4" borderId="140" xfId="1" applyNumberFormat="1" applyFont="1" applyFill="1" applyBorder="1" applyAlignment="1">
      <alignment horizontal="center" vertical="center" wrapText="1"/>
    </xf>
    <xf numFmtId="3" fontId="90" fillId="4" borderId="141" xfId="1" applyNumberFormat="1" applyFont="1" applyFill="1" applyBorder="1" applyAlignment="1">
      <alignment horizontal="center" vertical="center" wrapText="1"/>
    </xf>
    <xf numFmtId="3" fontId="90" fillId="0" borderId="103" xfId="0" applyNumberFormat="1" applyFont="1" applyBorder="1" applyAlignment="1">
      <alignment horizontal="center" vertical="center"/>
    </xf>
    <xf numFmtId="0" fontId="90" fillId="0" borderId="103" xfId="0" applyFont="1" applyBorder="1" applyAlignment="1">
      <alignment horizontal="center" vertical="center"/>
    </xf>
    <xf numFmtId="4" fontId="92" fillId="0" borderId="10" xfId="0" applyNumberFormat="1" applyFont="1" applyBorder="1" applyAlignment="1">
      <alignment horizontal="center" vertical="center"/>
    </xf>
    <xf numFmtId="0" fontId="93" fillId="0" borderId="0" xfId="0" applyFont="1"/>
    <xf numFmtId="167" fontId="93" fillId="0" borderId="0" xfId="1500" applyNumberFormat="1" applyFont="1" applyBorder="1"/>
    <xf numFmtId="0" fontId="94" fillId="0" borderId="0" xfId="4" applyFont="1"/>
    <xf numFmtId="0" fontId="95" fillId="0" borderId="0" xfId="0" applyFont="1"/>
    <xf numFmtId="1" fontId="93" fillId="0" borderId="0" xfId="1500" applyNumberFormat="1" applyFont="1" applyBorder="1" applyAlignment="1">
      <alignment horizontal="center" vertical="center"/>
    </xf>
    <xf numFmtId="167" fontId="36" fillId="0" borderId="0" xfId="1500" applyNumberFormat="1" applyFont="1" applyBorder="1" applyAlignment="1">
      <alignment vertical="center"/>
    </xf>
    <xf numFmtId="0" fontId="97" fillId="4" borderId="139" xfId="0" applyFont="1" applyFill="1" applyBorder="1" applyAlignment="1">
      <alignment vertical="center" wrapText="1"/>
    </xf>
    <xf numFmtId="0" fontId="95" fillId="60" borderId="139" xfId="0" applyFont="1" applyFill="1" applyBorder="1" applyAlignment="1">
      <alignment horizontal="center" vertical="center" wrapText="1"/>
    </xf>
    <xf numFmtId="1" fontId="97" fillId="4" borderId="139" xfId="1500" applyNumberFormat="1" applyFont="1" applyFill="1" applyBorder="1" applyAlignment="1">
      <alignment horizontal="center" vertical="center" wrapText="1"/>
    </xf>
    <xf numFmtId="167" fontId="97" fillId="60" borderId="139" xfId="1500" applyNumberFormat="1" applyFont="1" applyFill="1" applyBorder="1" applyAlignment="1">
      <alignment horizontal="center" vertical="center" wrapText="1"/>
    </xf>
    <xf numFmtId="0" fontId="95" fillId="0" borderId="68" xfId="5" applyFont="1" applyBorder="1" applyAlignment="1">
      <alignment vertical="center"/>
    </xf>
    <xf numFmtId="0" fontId="98" fillId="0" borderId="0" xfId="0" applyFont="1" applyAlignment="1">
      <alignment horizontal="center"/>
    </xf>
    <xf numFmtId="0" fontId="98" fillId="0" borderId="68" xfId="0" applyFont="1" applyBorder="1" applyAlignment="1">
      <alignment horizontal="center"/>
    </xf>
    <xf numFmtId="0" fontId="95" fillId="0" borderId="69" xfId="0" applyFont="1" applyBorder="1" applyAlignment="1">
      <alignment vertical="center"/>
    </xf>
    <xf numFmtId="0" fontId="87" fillId="0" borderId="137" xfId="0" applyFont="1" applyBorder="1"/>
    <xf numFmtId="1" fontId="95" fillId="0" borderId="68" xfId="1500" applyNumberFormat="1" applyFont="1" applyBorder="1" applyAlignment="1">
      <alignment horizontal="center" vertical="center"/>
    </xf>
    <xf numFmtId="167" fontId="95" fillId="0" borderId="68" xfId="1500" applyNumberFormat="1" applyFont="1" applyBorder="1" applyAlignment="1">
      <alignment vertical="center"/>
    </xf>
    <xf numFmtId="1" fontId="96" fillId="0" borderId="0" xfId="1500" applyNumberFormat="1" applyFont="1" applyAlignment="1">
      <alignment horizontal="center" vertical="center"/>
    </xf>
    <xf numFmtId="167" fontId="96" fillId="0" borderId="0" xfId="1500" applyNumberFormat="1" applyFont="1"/>
    <xf numFmtId="0" fontId="98" fillId="3" borderId="0" xfId="0" applyFont="1" applyFill="1" applyAlignment="1">
      <alignment vertical="center"/>
    </xf>
    <xf numFmtId="0" fontId="95" fillId="3" borderId="0" xfId="0" applyFont="1" applyFill="1" applyAlignment="1">
      <alignment vertical="center"/>
    </xf>
    <xf numFmtId="1" fontId="95" fillId="3" borderId="0" xfId="1500" applyNumberFormat="1" applyFont="1" applyFill="1" applyBorder="1" applyAlignment="1">
      <alignment horizontal="center" vertical="center"/>
    </xf>
    <xf numFmtId="167" fontId="96" fillId="3" borderId="0" xfId="1500" applyNumberFormat="1" applyFont="1" applyFill="1" applyBorder="1" applyAlignment="1">
      <alignment vertical="center"/>
    </xf>
    <xf numFmtId="167" fontId="96" fillId="0" borderId="0" xfId="1500" applyNumberFormat="1" applyFont="1" applyBorder="1" applyAlignment="1">
      <alignment vertical="center"/>
    </xf>
    <xf numFmtId="0" fontId="95" fillId="4" borderId="139" xfId="0" applyFont="1" applyFill="1" applyBorder="1" applyAlignment="1">
      <alignment vertical="center" wrapText="1"/>
    </xf>
    <xf numFmtId="1" fontId="95" fillId="4" borderId="139" xfId="1500" applyNumberFormat="1" applyFont="1" applyFill="1" applyBorder="1" applyAlignment="1">
      <alignment horizontal="center" vertical="center" wrapText="1"/>
    </xf>
    <xf numFmtId="167" fontId="95" fillId="60" borderId="139" xfId="1500" applyNumberFormat="1" applyFont="1" applyFill="1" applyBorder="1" applyAlignment="1">
      <alignment horizontal="center" vertical="center" wrapText="1"/>
    </xf>
    <xf numFmtId="167" fontId="87" fillId="0" borderId="0" xfId="1500" applyNumberFormat="1" applyFont="1"/>
    <xf numFmtId="167" fontId="95" fillId="0" borderId="69" xfId="1500" applyNumberFormat="1" applyFont="1" applyBorder="1" applyAlignment="1">
      <alignment vertical="center"/>
    </xf>
    <xf numFmtId="167" fontId="87" fillId="0" borderId="137" xfId="1500" applyNumberFormat="1" applyFont="1" applyBorder="1"/>
    <xf numFmtId="167" fontId="86" fillId="0" borderId="0" xfId="1500" applyNumberFormat="1" applyFont="1"/>
    <xf numFmtId="0" fontId="97" fillId="4" borderId="68" xfId="0" applyFont="1" applyFill="1" applyBorder="1" applyAlignment="1">
      <alignment vertical="center" wrapText="1"/>
    </xf>
    <xf numFmtId="0" fontId="95" fillId="60" borderId="68" xfId="0" applyFont="1" applyFill="1" applyBorder="1" applyAlignment="1">
      <alignment horizontal="center" vertical="center" wrapText="1"/>
    </xf>
    <xf numFmtId="1" fontId="97" fillId="4" borderId="68" xfId="1500" applyNumberFormat="1" applyFont="1" applyFill="1" applyBorder="1" applyAlignment="1">
      <alignment horizontal="center" vertical="center" wrapText="1"/>
    </xf>
    <xf numFmtId="167" fontId="97" fillId="60" borderId="68" xfId="1500" applyNumberFormat="1" applyFont="1" applyFill="1" applyBorder="1" applyAlignment="1">
      <alignment horizontal="center" vertical="center" wrapText="1"/>
    </xf>
    <xf numFmtId="167" fontId="101" fillId="0" borderId="0" xfId="1500" applyNumberFormat="1" applyFont="1"/>
    <xf numFmtId="167" fontId="102" fillId="0" borderId="68" xfId="1500" applyNumberFormat="1" applyFont="1" applyBorder="1" applyAlignment="1">
      <alignment vertical="center"/>
    </xf>
    <xf numFmtId="0" fontId="103" fillId="0" borderId="0" xfId="0" applyFont="1"/>
    <xf numFmtId="2" fontId="72" fillId="0" borderId="35" xfId="0" applyNumberFormat="1" applyFont="1" applyBorder="1" applyAlignment="1">
      <alignment horizontal="left" indent="1"/>
    </xf>
    <xf numFmtId="2" fontId="72" fillId="0" borderId="0" xfId="0" applyNumberFormat="1" applyFont="1" applyAlignment="1">
      <alignment horizontal="left" indent="1"/>
    </xf>
    <xf numFmtId="2" fontId="72" fillId="0" borderId="36" xfId="0" applyNumberFormat="1" applyFont="1" applyBorder="1" applyAlignment="1">
      <alignment horizontal="left" indent="1"/>
    </xf>
    <xf numFmtId="2" fontId="72" fillId="0" borderId="1" xfId="0" applyNumberFormat="1" applyFont="1" applyBorder="1" applyAlignment="1">
      <alignment horizontal="left" indent="1"/>
    </xf>
    <xf numFmtId="2" fontId="72" fillId="0" borderId="2" xfId="0" applyNumberFormat="1" applyFont="1" applyBorder="1" applyAlignment="1">
      <alignment horizontal="left" indent="1"/>
    </xf>
    <xf numFmtId="2" fontId="72" fillId="0" borderId="3" xfId="0" applyNumberFormat="1" applyFont="1" applyBorder="1" applyAlignment="1">
      <alignment horizontal="left" indent="1"/>
    </xf>
    <xf numFmtId="2" fontId="73" fillId="0" borderId="46" xfId="0" applyNumberFormat="1" applyFont="1" applyBorder="1" applyAlignment="1">
      <alignment horizontal="left" vertical="center" wrapText="1"/>
    </xf>
    <xf numFmtId="2" fontId="73" fillId="0" borderId="33" xfId="0" applyNumberFormat="1" applyFont="1" applyBorder="1" applyAlignment="1">
      <alignment horizontal="left" vertical="center" wrapText="1"/>
    </xf>
    <xf numFmtId="2" fontId="73" fillId="0" borderId="34" xfId="0" applyNumberFormat="1" applyFont="1" applyBorder="1" applyAlignment="1">
      <alignment horizontal="left" vertical="center" wrapText="1"/>
    </xf>
    <xf numFmtId="2" fontId="72" fillId="0" borderId="15" xfId="0" applyNumberFormat="1" applyFont="1" applyBorder="1" applyAlignment="1">
      <alignment horizontal="left" indent="1"/>
    </xf>
    <xf numFmtId="2" fontId="72" fillId="0" borderId="5" xfId="0" applyNumberFormat="1" applyFont="1" applyBorder="1" applyAlignment="1">
      <alignment horizontal="left" indent="1"/>
    </xf>
    <xf numFmtId="2" fontId="72" fillId="0" borderId="12" xfId="0" applyNumberFormat="1" applyFont="1" applyBorder="1" applyAlignment="1">
      <alignment horizontal="left" indent="1"/>
    </xf>
    <xf numFmtId="2" fontId="72" fillId="0" borderId="13" xfId="0" applyNumberFormat="1" applyFont="1" applyBorder="1" applyAlignment="1">
      <alignment horizontal="left" indent="1"/>
    </xf>
    <xf numFmtId="2" fontId="73" fillId="0" borderId="46" xfId="0" applyNumberFormat="1" applyFont="1" applyBorder="1" applyAlignment="1">
      <alignment horizontal="left" vertical="center"/>
    </xf>
    <xf numFmtId="2" fontId="73" fillId="0" borderId="33" xfId="0" applyNumberFormat="1" applyFont="1" applyBorder="1" applyAlignment="1">
      <alignment horizontal="left" vertical="center"/>
    </xf>
    <xf numFmtId="2" fontId="73" fillId="0" borderId="34" xfId="0" applyNumberFormat="1" applyFont="1" applyBorder="1" applyAlignment="1">
      <alignment horizontal="left" vertical="center"/>
    </xf>
    <xf numFmtId="2" fontId="78" fillId="0" borderId="1" xfId="0" applyNumberFormat="1" applyFont="1" applyBorder="1" applyAlignment="1">
      <alignment horizontal="left" vertical="center" indent="1"/>
    </xf>
    <xf numFmtId="2" fontId="78" fillId="0" borderId="2" xfId="0" applyNumberFormat="1" applyFont="1" applyBorder="1" applyAlignment="1">
      <alignment horizontal="left" vertical="center" indent="1"/>
    </xf>
    <xf numFmtId="2" fontId="78" fillId="0" borderId="3" xfId="0" applyNumberFormat="1" applyFont="1" applyBorder="1" applyAlignment="1">
      <alignment horizontal="left" vertical="center" indent="1"/>
    </xf>
    <xf numFmtId="2" fontId="72" fillId="0" borderId="1" xfId="0" applyNumberFormat="1" applyFont="1" applyBorder="1" applyAlignment="1">
      <alignment horizontal="left" vertical="center" indent="1"/>
    </xf>
    <xf numFmtId="2" fontId="72" fillId="0" borderId="2" xfId="0" applyNumberFormat="1" applyFont="1" applyBorder="1" applyAlignment="1">
      <alignment horizontal="left" vertical="center" indent="1"/>
    </xf>
    <xf numFmtId="2" fontId="72" fillId="0" borderId="3" xfId="0" applyNumberFormat="1" applyFont="1" applyBorder="1" applyAlignment="1">
      <alignment horizontal="left" vertical="center" indent="1"/>
    </xf>
    <xf numFmtId="2" fontId="79" fillId="0" borderId="1" xfId="0" applyNumberFormat="1" applyFont="1" applyBorder="1" applyAlignment="1">
      <alignment horizontal="left" vertical="center" indent="1"/>
    </xf>
    <xf numFmtId="2" fontId="79" fillId="0" borderId="2" xfId="0" applyNumberFormat="1" applyFont="1" applyBorder="1" applyAlignment="1">
      <alignment horizontal="left" vertical="center" indent="1"/>
    </xf>
    <xf numFmtId="2" fontId="79" fillId="0" borderId="3" xfId="0" applyNumberFormat="1" applyFont="1" applyBorder="1" applyAlignment="1">
      <alignment horizontal="left" vertical="center" indent="1"/>
    </xf>
    <xf numFmtId="2" fontId="72" fillId="0" borderId="1" xfId="0" applyNumberFormat="1" applyFont="1" applyBorder="1" applyAlignment="1">
      <alignment horizontal="center"/>
    </xf>
    <xf numFmtId="2" fontId="72" fillId="0" borderId="2" xfId="0" applyNumberFormat="1" applyFont="1" applyBorder="1" applyAlignment="1">
      <alignment horizontal="center"/>
    </xf>
    <xf numFmtId="2" fontId="72" fillId="0" borderId="3" xfId="0" applyNumberFormat="1" applyFont="1" applyBorder="1" applyAlignment="1">
      <alignment horizontal="center"/>
    </xf>
    <xf numFmtId="2" fontId="72" fillId="0" borderId="46" xfId="0" applyNumberFormat="1" applyFont="1" applyBorder="1" applyAlignment="1">
      <alignment horizontal="left" vertical="center"/>
    </xf>
    <xf numFmtId="2" fontId="72" fillId="0" borderId="34" xfId="0" applyNumberFormat="1" applyFont="1" applyBorder="1" applyAlignment="1">
      <alignment horizontal="left" vertical="center"/>
    </xf>
    <xf numFmtId="3" fontId="72" fillId="0" borderId="46" xfId="0" applyNumberFormat="1" applyFont="1" applyBorder="1" applyAlignment="1">
      <alignment horizontal="center" vertical="center"/>
    </xf>
    <xf numFmtId="3" fontId="72" fillId="0" borderId="34" xfId="0" applyNumberFormat="1" applyFont="1" applyBorder="1" applyAlignment="1">
      <alignment horizontal="center" vertical="center"/>
    </xf>
    <xf numFmtId="0" fontId="83" fillId="2" borderId="32" xfId="0" applyFont="1" applyFill="1" applyBorder="1" applyAlignment="1">
      <alignment horizontal="center" vertical="center"/>
    </xf>
    <xf numFmtId="0" fontId="83" fillId="2" borderId="6" xfId="0" applyFont="1" applyFill="1" applyBorder="1" applyAlignment="1">
      <alignment horizontal="center" vertical="center"/>
    </xf>
    <xf numFmtId="2" fontId="73" fillId="0" borderId="46" xfId="0" applyNumberFormat="1" applyFont="1" applyBorder="1" applyAlignment="1">
      <alignment vertical="center"/>
    </xf>
    <xf numFmtId="2" fontId="73" fillId="0" borderId="33" xfId="0" applyNumberFormat="1" applyFont="1" applyBorder="1" applyAlignment="1">
      <alignment vertical="center"/>
    </xf>
    <xf numFmtId="2" fontId="73" fillId="0" borderId="34" xfId="0" applyNumberFormat="1" applyFont="1" applyBorder="1" applyAlignment="1">
      <alignment vertical="center"/>
    </xf>
    <xf numFmtId="2" fontId="73" fillId="0" borderId="46" xfId="0" applyNumberFormat="1" applyFont="1" applyBorder="1" applyAlignment="1">
      <alignment vertical="center" wrapText="1"/>
    </xf>
    <xf numFmtId="2" fontId="73" fillId="0" borderId="33" xfId="0" applyNumberFormat="1" applyFont="1" applyBorder="1" applyAlignment="1">
      <alignment vertical="center" wrapText="1"/>
    </xf>
    <xf numFmtId="2" fontId="73" fillId="0" borderId="34" xfId="0" applyNumberFormat="1" applyFont="1" applyBorder="1" applyAlignment="1">
      <alignment vertical="center" wrapText="1"/>
    </xf>
    <xf numFmtId="164" fontId="89" fillId="3" borderId="135" xfId="0" applyNumberFormat="1" applyFont="1" applyFill="1" applyBorder="1" applyAlignment="1">
      <alignment horizontal="left" vertical="center" wrapText="1"/>
    </xf>
    <xf numFmtId="164" fontId="89" fillId="3" borderId="136" xfId="0" applyNumberFormat="1" applyFont="1" applyFill="1" applyBorder="1" applyAlignment="1">
      <alignment horizontal="left" vertical="center" wrapText="1"/>
    </xf>
    <xf numFmtId="164" fontId="89" fillId="3" borderId="137" xfId="0" applyNumberFormat="1" applyFont="1" applyFill="1" applyBorder="1" applyAlignment="1">
      <alignment horizontal="left" vertical="center" wrapText="1"/>
    </xf>
    <xf numFmtId="0" fontId="71" fillId="3" borderId="69" xfId="0" applyFont="1" applyFill="1" applyBorder="1" applyAlignment="1">
      <alignment horizontal="left" vertical="center"/>
    </xf>
    <xf numFmtId="0" fontId="71" fillId="3" borderId="99" xfId="0" applyFont="1" applyFill="1" applyBorder="1" applyAlignment="1">
      <alignment horizontal="left" vertical="center"/>
    </xf>
    <xf numFmtId="0" fontId="71" fillId="3" borderId="100" xfId="0" applyFont="1" applyFill="1" applyBorder="1" applyAlignment="1">
      <alignment horizontal="left" vertical="center"/>
    </xf>
    <xf numFmtId="0" fontId="71" fillId="0" borderId="26" xfId="1" applyFont="1" applyBorder="1" applyAlignment="1">
      <alignment horizontal="center" vertical="center" wrapText="1"/>
    </xf>
    <xf numFmtId="0" fontId="71" fillId="0" borderId="17" xfId="1" applyFont="1" applyBorder="1" applyAlignment="1">
      <alignment horizontal="center" vertical="center" wrapText="1"/>
    </xf>
    <xf numFmtId="0" fontId="71" fillId="0" borderId="9" xfId="1" applyFont="1" applyBorder="1" applyAlignment="1">
      <alignment horizontal="center" vertical="center" wrapText="1"/>
    </xf>
    <xf numFmtId="0" fontId="73" fillId="0" borderId="23" xfId="0" applyFont="1" applyBorder="1" applyAlignment="1">
      <alignment horizontal="center" vertical="center"/>
    </xf>
    <xf numFmtId="0" fontId="72" fillId="3" borderId="0" xfId="0" applyFont="1" applyFill="1" applyAlignment="1">
      <alignment horizontal="center" vertical="center"/>
    </xf>
    <xf numFmtId="0" fontId="71" fillId="3" borderId="125" xfId="0" applyFont="1" applyFill="1" applyBorder="1" applyAlignment="1">
      <alignment horizontal="left" vertical="center"/>
    </xf>
    <xf numFmtId="0" fontId="71" fillId="3" borderId="126" xfId="0" applyFont="1" applyFill="1" applyBorder="1" applyAlignment="1">
      <alignment horizontal="left" vertical="center"/>
    </xf>
    <xf numFmtId="0" fontId="71" fillId="3" borderId="127" xfId="0" applyFont="1" applyFill="1" applyBorder="1" applyAlignment="1">
      <alignment horizontal="left" vertical="center"/>
    </xf>
    <xf numFmtId="0" fontId="75" fillId="3" borderId="12" xfId="0" applyFont="1" applyFill="1" applyBorder="1" applyAlignment="1">
      <alignment horizontal="center" vertical="center"/>
    </xf>
    <xf numFmtId="0" fontId="73" fillId="0" borderId="18" xfId="0" applyFont="1" applyBorder="1" applyAlignment="1">
      <alignment horizontal="center" vertical="center"/>
    </xf>
    <xf numFmtId="0" fontId="71" fillId="3" borderId="98" xfId="0" applyFont="1" applyFill="1" applyBorder="1" applyAlignment="1">
      <alignment horizontal="left" vertical="center"/>
    </xf>
    <xf numFmtId="164" fontId="71" fillId="5" borderId="125" xfId="0" applyNumberFormat="1" applyFont="1" applyFill="1" applyBorder="1" applyAlignment="1">
      <alignment horizontal="center" vertical="center"/>
    </xf>
    <xf numFmtId="164" fontId="71" fillId="5" borderId="126" xfId="0" applyNumberFormat="1" applyFont="1" applyFill="1" applyBorder="1" applyAlignment="1">
      <alignment horizontal="center" vertical="center"/>
    </xf>
    <xf numFmtId="164" fontId="71" fillId="5" borderId="127" xfId="0" applyNumberFormat="1" applyFont="1" applyFill="1" applyBorder="1" applyAlignment="1">
      <alignment horizontal="center" vertical="center"/>
    </xf>
    <xf numFmtId="0" fontId="73" fillId="0" borderId="132" xfId="0" applyFont="1" applyBorder="1" applyAlignment="1">
      <alignment horizontal="center" vertical="center"/>
    </xf>
    <xf numFmtId="0" fontId="73" fillId="0" borderId="133" xfId="0" applyFont="1" applyBorder="1" applyAlignment="1">
      <alignment horizontal="center" vertical="center"/>
    </xf>
    <xf numFmtId="0" fontId="73" fillId="0" borderId="134" xfId="0" applyFont="1" applyBorder="1" applyAlignment="1">
      <alignment horizontal="center" vertical="center"/>
    </xf>
    <xf numFmtId="0" fontId="71" fillId="0" borderId="125" xfId="0" applyFont="1" applyBorder="1" applyAlignment="1">
      <alignment horizontal="center" vertical="center"/>
    </xf>
    <xf numFmtId="0" fontId="71" fillId="0" borderId="126" xfId="0" applyFont="1" applyBorder="1" applyAlignment="1">
      <alignment horizontal="center" vertical="center"/>
    </xf>
    <xf numFmtId="0" fontId="71" fillId="0" borderId="127" xfId="0" applyFont="1" applyBorder="1" applyAlignment="1">
      <alignment horizontal="center" vertical="center"/>
    </xf>
    <xf numFmtId="0" fontId="71" fillId="3" borderId="91" xfId="0" applyFont="1" applyFill="1" applyBorder="1" applyAlignment="1">
      <alignment horizontal="left" vertical="center"/>
    </xf>
    <xf numFmtId="0" fontId="71" fillId="3" borderId="96" xfId="0" applyFont="1" applyFill="1" applyBorder="1" applyAlignment="1">
      <alignment horizontal="left" vertical="center"/>
    </xf>
    <xf numFmtId="2" fontId="77" fillId="3" borderId="125" xfId="0" applyNumberFormat="1" applyFont="1" applyFill="1" applyBorder="1" applyAlignment="1">
      <alignment horizontal="center"/>
    </xf>
    <xf numFmtId="2" fontId="77" fillId="3" borderId="126" xfId="0" applyNumberFormat="1" applyFont="1" applyFill="1" applyBorder="1" applyAlignment="1">
      <alignment horizontal="center"/>
    </xf>
    <xf numFmtId="2" fontId="77" fillId="3" borderId="127" xfId="0" applyNumberFormat="1" applyFont="1" applyFill="1" applyBorder="1" applyAlignment="1">
      <alignment horizontal="center"/>
    </xf>
    <xf numFmtId="0" fontId="71" fillId="3" borderId="65" xfId="0" applyFont="1" applyFill="1" applyBorder="1" applyAlignment="1">
      <alignment horizontal="left" vertical="center"/>
    </xf>
    <xf numFmtId="0" fontId="71" fillId="3" borderId="67" xfId="0" applyFont="1" applyFill="1" applyBorder="1" applyAlignment="1">
      <alignment horizontal="left" vertical="center"/>
    </xf>
    <xf numFmtId="0" fontId="71" fillId="0" borderId="135" xfId="0" applyFont="1" applyBorder="1" applyAlignment="1">
      <alignment horizontal="center" vertical="center"/>
    </xf>
    <xf numFmtId="0" fontId="71" fillId="0" borderId="136" xfId="0" applyFont="1" applyBorder="1" applyAlignment="1">
      <alignment horizontal="center" vertical="center"/>
    </xf>
    <xf numFmtId="0" fontId="71" fillId="0" borderId="137" xfId="0" applyFont="1" applyBorder="1" applyAlignment="1">
      <alignment horizontal="center" vertical="center"/>
    </xf>
    <xf numFmtId="2" fontId="77" fillId="3" borderId="135" xfId="0" applyNumberFormat="1" applyFont="1" applyFill="1" applyBorder="1" applyAlignment="1">
      <alignment horizontal="center"/>
    </xf>
    <xf numFmtId="2" fontId="77" fillId="3" borderId="136" xfId="0" applyNumberFormat="1" applyFont="1" applyFill="1" applyBorder="1" applyAlignment="1">
      <alignment horizontal="center"/>
    </xf>
    <xf numFmtId="2" fontId="77" fillId="3" borderId="137" xfId="0" applyNumberFormat="1" applyFont="1" applyFill="1" applyBorder="1" applyAlignment="1">
      <alignment horizontal="center"/>
    </xf>
    <xf numFmtId="0" fontId="71" fillId="0" borderId="91" xfId="0" applyFont="1" applyBorder="1" applyAlignment="1">
      <alignment horizontal="center" vertical="center"/>
    </xf>
    <xf numFmtId="0" fontId="71" fillId="0" borderId="92" xfId="0" applyFont="1" applyBorder="1" applyAlignment="1">
      <alignment horizontal="center" vertical="center"/>
    </xf>
    <xf numFmtId="0" fontId="71" fillId="0" borderId="93" xfId="0" applyFont="1" applyBorder="1" applyAlignment="1">
      <alignment horizontal="center" vertical="center"/>
    </xf>
    <xf numFmtId="2" fontId="77" fillId="3" borderId="65" xfId="0" applyNumberFormat="1" applyFont="1" applyFill="1" applyBorder="1" applyAlignment="1">
      <alignment horizontal="center"/>
    </xf>
    <xf numFmtId="2" fontId="77" fillId="3" borderId="66" xfId="0" applyNumberFormat="1" applyFont="1" applyFill="1" applyBorder="1" applyAlignment="1">
      <alignment horizontal="center"/>
    </xf>
    <xf numFmtId="2" fontId="77" fillId="3" borderId="67" xfId="0" applyNumberFormat="1" applyFont="1" applyFill="1" applyBorder="1" applyAlignment="1">
      <alignment horizontal="center"/>
    </xf>
    <xf numFmtId="0" fontId="71" fillId="0" borderId="65" xfId="0" applyFont="1" applyBorder="1" applyAlignment="1">
      <alignment horizontal="center" vertical="center"/>
    </xf>
    <xf numFmtId="0" fontId="71" fillId="0" borderId="66" xfId="0" applyFont="1" applyBorder="1" applyAlignment="1">
      <alignment horizontal="center" vertical="center"/>
    </xf>
    <xf numFmtId="0" fontId="71" fillId="0" borderId="67" xfId="0" applyFont="1" applyBorder="1" applyAlignment="1">
      <alignment horizontal="center" vertical="center"/>
    </xf>
    <xf numFmtId="0" fontId="71" fillId="3" borderId="102" xfId="0" applyFont="1" applyFill="1" applyBorder="1" applyAlignment="1">
      <alignment horizontal="left" vertical="center"/>
    </xf>
    <xf numFmtId="0" fontId="71" fillId="3" borderId="104" xfId="0" applyFont="1" applyFill="1" applyBorder="1" applyAlignment="1">
      <alignment horizontal="left" vertical="center"/>
    </xf>
    <xf numFmtId="0" fontId="71" fillId="3" borderId="135" xfId="0" applyFont="1" applyFill="1" applyBorder="1" applyAlignment="1">
      <alignment horizontal="left" vertical="center"/>
    </xf>
    <xf numFmtId="0" fontId="71" fillId="3" borderId="137" xfId="0" applyFont="1" applyFill="1" applyBorder="1" applyAlignment="1">
      <alignment horizontal="left" vertical="center"/>
    </xf>
    <xf numFmtId="164" fontId="71" fillId="5" borderId="135" xfId="0" applyNumberFormat="1" applyFont="1" applyFill="1" applyBorder="1" applyAlignment="1">
      <alignment horizontal="center" vertical="center"/>
    </xf>
    <xf numFmtId="164" fontId="71" fillId="5" borderId="136" xfId="0" applyNumberFormat="1" applyFont="1" applyFill="1" applyBorder="1" applyAlignment="1">
      <alignment horizontal="center" vertical="center"/>
    </xf>
    <xf numFmtId="164" fontId="71" fillId="5" borderId="137" xfId="0" applyNumberFormat="1" applyFont="1" applyFill="1" applyBorder="1" applyAlignment="1">
      <alignment horizontal="center" vertical="center"/>
    </xf>
    <xf numFmtId="0" fontId="73" fillId="0" borderId="63" xfId="0" applyFont="1" applyBorder="1" applyAlignment="1">
      <alignment horizontal="center" vertical="center"/>
    </xf>
    <xf numFmtId="0" fontId="73" fillId="0" borderId="62" xfId="0" applyFont="1" applyBorder="1" applyAlignment="1">
      <alignment horizontal="center" vertical="center"/>
    </xf>
    <xf numFmtId="0" fontId="73" fillId="0" borderId="64" xfId="0" applyFont="1" applyBorder="1" applyAlignment="1">
      <alignment horizontal="center" vertical="center"/>
    </xf>
    <xf numFmtId="0" fontId="71" fillId="3" borderId="46" xfId="0" applyFont="1" applyFill="1" applyBorder="1" applyAlignment="1">
      <alignment horizontal="left" vertical="center"/>
    </xf>
    <xf numFmtId="0" fontId="71" fillId="3" borderId="95" xfId="0" applyFont="1" applyFill="1" applyBorder="1" applyAlignment="1">
      <alignment horizontal="left" vertical="center"/>
    </xf>
    <xf numFmtId="0" fontId="71" fillId="0" borderId="46" xfId="1892" applyFont="1" applyBorder="1" applyAlignment="1">
      <alignment horizontal="center" vertical="center"/>
    </xf>
    <xf numFmtId="0" fontId="71" fillId="0" borderId="75" xfId="1892" applyFont="1" applyBorder="1" applyAlignment="1">
      <alignment horizontal="center" vertical="center"/>
    </xf>
    <xf numFmtId="0" fontId="71" fillId="0" borderId="76" xfId="1892" applyFont="1" applyBorder="1" applyAlignment="1">
      <alignment horizontal="center" vertical="center"/>
    </xf>
    <xf numFmtId="0" fontId="71" fillId="0" borderId="97" xfId="1892" applyFont="1" applyBorder="1" applyAlignment="1">
      <alignment horizontal="center" vertical="center"/>
    </xf>
    <xf numFmtId="0" fontId="71" fillId="0" borderId="96" xfId="1892" applyFont="1" applyBorder="1" applyAlignment="1">
      <alignment horizontal="center" vertical="center"/>
    </xf>
    <xf numFmtId="0" fontId="71" fillId="0" borderId="98" xfId="1892" applyFont="1" applyBorder="1" applyAlignment="1">
      <alignment horizontal="center" vertical="center"/>
    </xf>
    <xf numFmtId="0" fontId="71" fillId="0" borderId="99" xfId="1892" applyFont="1" applyBorder="1" applyAlignment="1">
      <alignment horizontal="center" vertical="center"/>
    </xf>
    <xf numFmtId="0" fontId="71" fillId="0" borderId="100" xfId="1892" applyFont="1" applyBorder="1" applyAlignment="1">
      <alignment horizontal="center" vertical="center"/>
    </xf>
    <xf numFmtId="0" fontId="71" fillId="3" borderId="98" xfId="0" applyFont="1" applyFill="1" applyBorder="1" applyAlignment="1">
      <alignment horizontal="center" vertical="center"/>
    </xf>
    <xf numFmtId="0" fontId="71" fillId="3" borderId="99" xfId="0" applyFont="1" applyFill="1" applyBorder="1" applyAlignment="1">
      <alignment horizontal="center" vertical="center"/>
    </xf>
    <xf numFmtId="0" fontId="71" fillId="3" borderId="100" xfId="0" applyFont="1" applyFill="1" applyBorder="1" applyAlignment="1">
      <alignment horizontal="center" vertical="center"/>
    </xf>
    <xf numFmtId="0" fontId="70" fillId="0" borderId="32" xfId="0" applyFont="1" applyBorder="1" applyAlignment="1">
      <alignment horizontal="left" vertical="center"/>
    </xf>
    <xf numFmtId="0" fontId="70" fillId="0" borderId="6" xfId="0" applyFont="1" applyBorder="1" applyAlignment="1">
      <alignment horizontal="left" vertical="center"/>
    </xf>
    <xf numFmtId="0" fontId="70" fillId="0" borderId="7" xfId="0" applyFont="1" applyBorder="1" applyAlignment="1">
      <alignment horizontal="left" vertical="center"/>
    </xf>
    <xf numFmtId="0" fontId="70" fillId="0" borderId="5" xfId="0" applyFont="1" applyBorder="1" applyAlignment="1">
      <alignment horizontal="left" vertical="center"/>
    </xf>
    <xf numFmtId="0" fontId="70" fillId="0" borderId="12" xfId="0" applyFont="1" applyBorder="1" applyAlignment="1">
      <alignment horizontal="left" vertical="center"/>
    </xf>
    <xf numFmtId="0" fontId="70" fillId="0" borderId="13" xfId="0" applyFont="1" applyBorder="1" applyAlignment="1">
      <alignment horizontal="left" vertical="center"/>
    </xf>
    <xf numFmtId="0" fontId="8" fillId="4" borderId="98" xfId="1" applyFont="1" applyFill="1" applyBorder="1" applyAlignment="1">
      <alignment horizontal="center" vertical="center" wrapText="1"/>
    </xf>
    <xf numFmtId="0" fontId="8" fillId="4" borderId="99" xfId="1" applyFont="1" applyFill="1" applyBorder="1" applyAlignment="1">
      <alignment horizontal="center" vertical="center" wrapText="1"/>
    </xf>
    <xf numFmtId="0" fontId="8" fillId="4" borderId="100" xfId="1" applyFont="1" applyFill="1" applyBorder="1" applyAlignment="1">
      <alignment horizontal="center" vertical="center" wrapText="1"/>
    </xf>
    <xf numFmtId="0" fontId="13" fillId="0" borderId="74" xfId="0" applyFont="1" applyBorder="1" applyAlignment="1">
      <alignment horizontal="center" vertical="center"/>
    </xf>
    <xf numFmtId="0" fontId="13" fillId="0" borderId="18" xfId="0" applyFont="1" applyBorder="1" applyAlignment="1">
      <alignment horizontal="center" vertical="center"/>
    </xf>
    <xf numFmtId="0" fontId="13" fillId="0" borderId="27" xfId="0" applyFont="1" applyBorder="1" applyAlignment="1">
      <alignment horizontal="center" vertical="center"/>
    </xf>
    <xf numFmtId="0" fontId="13" fillId="0" borderId="28" xfId="0" applyFont="1" applyBorder="1" applyAlignment="1">
      <alignment horizontal="center" vertical="center"/>
    </xf>
    <xf numFmtId="0" fontId="13" fillId="0" borderId="138" xfId="0" applyFont="1" applyBorder="1" applyAlignment="1">
      <alignment horizontal="center" vertical="center"/>
    </xf>
    <xf numFmtId="0" fontId="8" fillId="0" borderId="135" xfId="0" applyFont="1" applyBorder="1" applyAlignment="1">
      <alignment horizontal="center" vertical="center"/>
    </xf>
    <xf numFmtId="0" fontId="8" fillId="0" borderId="126" xfId="0" applyFont="1" applyBorder="1" applyAlignment="1">
      <alignment horizontal="center" vertical="center"/>
    </xf>
    <xf numFmtId="0" fontId="8" fillId="0" borderId="127" xfId="0" applyFont="1" applyBorder="1" applyAlignment="1">
      <alignment horizontal="center" vertical="center"/>
    </xf>
    <xf numFmtId="164" fontId="10" fillId="0" borderId="135" xfId="0" applyNumberFormat="1" applyFont="1" applyBorder="1" applyAlignment="1">
      <alignment horizontal="center" vertical="center"/>
    </xf>
    <xf numFmtId="164" fontId="10" fillId="0" borderId="126" xfId="0" applyNumberFormat="1" applyFont="1" applyBorder="1" applyAlignment="1">
      <alignment horizontal="center" vertical="center"/>
    </xf>
    <xf numFmtId="164" fontId="10" fillId="0" borderId="127" xfId="0" applyNumberFormat="1" applyFont="1" applyBorder="1" applyAlignment="1">
      <alignment horizontal="center" vertical="center"/>
    </xf>
    <xf numFmtId="0" fontId="10" fillId="59" borderId="135" xfId="0" applyFont="1" applyFill="1" applyBorder="1" applyAlignment="1">
      <alignment horizontal="center"/>
    </xf>
    <xf numFmtId="0" fontId="10" fillId="59" borderId="126" xfId="0" applyFont="1" applyFill="1" applyBorder="1" applyAlignment="1">
      <alignment horizontal="center"/>
    </xf>
    <xf numFmtId="0" fontId="10" fillId="59" borderId="127" xfId="0" applyFont="1" applyFill="1" applyBorder="1" applyAlignment="1">
      <alignment horizontal="center"/>
    </xf>
    <xf numFmtId="0" fontId="10" fillId="0" borderId="98" xfId="0" applyFont="1" applyBorder="1" applyAlignment="1">
      <alignment horizontal="center" vertical="center"/>
    </xf>
    <xf numFmtId="0" fontId="10" fillId="0" borderId="99" xfId="0" applyFont="1" applyBorder="1" applyAlignment="1">
      <alignment horizontal="center" vertical="center"/>
    </xf>
    <xf numFmtId="0" fontId="10" fillId="0" borderId="100" xfId="0" applyFont="1" applyBorder="1" applyAlignment="1">
      <alignment horizontal="center" vertical="center"/>
    </xf>
    <xf numFmtId="0" fontId="10" fillId="0" borderId="98" xfId="1" applyFont="1" applyBorder="1" applyAlignment="1">
      <alignment horizontal="left" vertical="center"/>
    </xf>
    <xf numFmtId="0" fontId="10" fillId="0" borderId="99" xfId="1" applyFont="1" applyBorder="1" applyAlignment="1">
      <alignment horizontal="left" vertical="center"/>
    </xf>
    <xf numFmtId="0" fontId="10" fillId="0" borderId="100" xfId="1" applyFont="1" applyBorder="1" applyAlignment="1">
      <alignment horizontal="left" vertical="center"/>
    </xf>
    <xf numFmtId="164" fontId="10" fillId="0" borderId="98" xfId="0" applyNumberFormat="1" applyFont="1" applyBorder="1" applyAlignment="1">
      <alignment horizontal="center" vertical="center"/>
    </xf>
    <xf numFmtId="164" fontId="10" fillId="0" borderId="100" xfId="0" applyNumberFormat="1" applyFont="1" applyBorder="1" applyAlignment="1">
      <alignment horizontal="center" vertical="center"/>
    </xf>
    <xf numFmtId="164" fontId="10" fillId="0" borderId="99" xfId="0" applyNumberFormat="1" applyFont="1" applyBorder="1" applyAlignment="1">
      <alignment horizontal="center" vertical="center"/>
    </xf>
    <xf numFmtId="0" fontId="10" fillId="3" borderId="98" xfId="1" applyFont="1" applyFill="1" applyBorder="1" applyAlignment="1">
      <alignment horizontal="center" vertical="center" wrapText="1"/>
    </xf>
    <xf numFmtId="0" fontId="10" fillId="3" borderId="99" xfId="1" applyFont="1" applyFill="1" applyBorder="1" applyAlignment="1">
      <alignment horizontal="center" vertical="center" wrapText="1"/>
    </xf>
    <xf numFmtId="0" fontId="10" fillId="3" borderId="100" xfId="1" applyFont="1" applyFill="1" applyBorder="1" applyAlignment="1">
      <alignment horizontal="center" vertical="center" wrapText="1"/>
    </xf>
    <xf numFmtId="0" fontId="95" fillId="0" borderId="69" xfId="0" applyFont="1" applyBorder="1" applyAlignment="1">
      <alignment horizontal="center" vertical="center"/>
    </xf>
    <xf numFmtId="0" fontId="95" fillId="0" borderId="136" xfId="0" applyFont="1" applyBorder="1" applyAlignment="1">
      <alignment horizontal="center" vertical="center"/>
    </xf>
    <xf numFmtId="0" fontId="95" fillId="0" borderId="137" xfId="0" applyFont="1" applyBorder="1" applyAlignment="1">
      <alignment horizontal="center" vertical="center"/>
    </xf>
    <xf numFmtId="167" fontId="95" fillId="0" borderId="69" xfId="1500" applyNumberFormat="1" applyFont="1" applyBorder="1" applyAlignment="1">
      <alignment horizontal="left" vertical="center"/>
    </xf>
    <xf numFmtId="167" fontId="95" fillId="0" borderId="137" xfId="1500" applyNumberFormat="1" applyFont="1" applyBorder="1" applyAlignment="1">
      <alignment horizontal="left" vertical="center"/>
    </xf>
    <xf numFmtId="0" fontId="93" fillId="0" borderId="0" xfId="0" applyFont="1"/>
    <xf numFmtId="0" fontId="96" fillId="0" borderId="0" xfId="0" applyFont="1" applyAlignment="1">
      <alignment vertical="center"/>
    </xf>
    <xf numFmtId="0" fontId="86" fillId="0" borderId="0" xfId="0" applyFont="1" applyAlignment="1">
      <alignment vertical="center"/>
    </xf>
    <xf numFmtId="167" fontId="95" fillId="0" borderId="69" xfId="1500" applyNumberFormat="1" applyFont="1" applyBorder="1" applyAlignment="1">
      <alignment horizontal="center" vertical="center"/>
    </xf>
    <xf numFmtId="167" fontId="95" fillId="0" borderId="136" xfId="1500" applyNumberFormat="1" applyFont="1" applyBorder="1" applyAlignment="1">
      <alignment horizontal="center" vertical="center"/>
    </xf>
    <xf numFmtId="167" fontId="95" fillId="0" borderId="137" xfId="1500" applyNumberFormat="1" applyFont="1" applyBorder="1" applyAlignment="1">
      <alignment horizontal="center" vertical="center"/>
    </xf>
    <xf numFmtId="0" fontId="95" fillId="0" borderId="69" xfId="0" applyFont="1" applyBorder="1" applyAlignment="1">
      <alignment horizontal="left" vertical="center"/>
    </xf>
    <xf numFmtId="0" fontId="95" fillId="0" borderId="137" xfId="0" applyFont="1" applyBorder="1" applyAlignment="1">
      <alignment horizontal="left" vertical="center"/>
    </xf>
    <xf numFmtId="167" fontId="99" fillId="0" borderId="0" xfId="1500" applyNumberFormat="1" applyFont="1" applyFill="1" applyAlignment="1">
      <alignment horizontal="left"/>
    </xf>
    <xf numFmtId="167" fontId="100" fillId="0" borderId="0" xfId="1500" applyNumberFormat="1" applyFont="1" applyFill="1" applyAlignment="1">
      <alignment horizontal="left"/>
    </xf>
    <xf numFmtId="0" fontId="7" fillId="0" borderId="12" xfId="0" applyFont="1" applyBorder="1" applyAlignment="1">
      <alignment horizontal="left"/>
    </xf>
    <xf numFmtId="0" fontId="7" fillId="0" borderId="0" xfId="0" applyFont="1" applyAlignment="1">
      <alignment horizontal="left"/>
    </xf>
    <xf numFmtId="2" fontId="72" fillId="0" borderId="18" xfId="0" applyNumberFormat="1" applyFont="1" applyBorder="1" applyAlignment="1">
      <alignment horizontal="center" vertical="center"/>
    </xf>
    <xf numFmtId="0" fontId="91" fillId="0" borderId="135" xfId="0" applyFont="1" applyBorder="1" applyAlignment="1">
      <alignment horizontal="left" vertical="center"/>
    </xf>
    <xf numFmtId="0" fontId="91" fillId="0" borderId="127" xfId="0" applyFont="1" applyBorder="1" applyAlignment="1">
      <alignment horizontal="left" vertical="center"/>
    </xf>
    <xf numFmtId="0" fontId="90" fillId="0" borderId="135" xfId="0" applyFont="1" applyBorder="1" applyAlignment="1">
      <alignment horizontal="center" vertical="center"/>
    </xf>
    <xf numFmtId="0" fontId="90" fillId="0" borderId="126" xfId="0" applyFont="1" applyBorder="1" applyAlignment="1">
      <alignment horizontal="center" vertical="center"/>
    </xf>
    <xf numFmtId="0" fontId="90" fillId="0" borderId="127" xfId="0" applyFont="1" applyBorder="1" applyAlignment="1">
      <alignment horizontal="center" vertical="center"/>
    </xf>
    <xf numFmtId="0" fontId="7" fillId="0" borderId="23" xfId="2" applyFont="1" applyBorder="1" applyAlignment="1">
      <alignment horizontal="center" vertical="center"/>
    </xf>
  </cellXfs>
  <cellStyles count="3782">
    <cellStyle name="20% - Accent1" xfId="1776" builtinId="30" customBuiltin="1"/>
    <cellStyle name="20% - Accent1 10" xfId="10" xr:uid="{E5D7EC95-A337-4419-A5AC-541F53844067}"/>
    <cellStyle name="20% - Accent1 100" xfId="11" xr:uid="{2434D0E4-8B4D-4C48-B469-4EECE1B579D5}"/>
    <cellStyle name="20% - Accent1 101" xfId="12" xr:uid="{26BE0530-BD5B-40FE-AB31-8B169BBE04E8}"/>
    <cellStyle name="20% - Accent1 102" xfId="13" xr:uid="{6183776E-BC68-4D2B-A4E2-E6D7ABD510E2}"/>
    <cellStyle name="20% - Accent1 103" xfId="14" xr:uid="{624AC632-6D21-4E68-B5A8-E3CB6CB02BCF}"/>
    <cellStyle name="20% - Accent1 104" xfId="15" xr:uid="{1B266986-9354-4E06-A612-6E55829F1E8C}"/>
    <cellStyle name="20% - Accent1 105" xfId="16" xr:uid="{7F8F0D7A-98AE-45C5-8D81-72A541CC8CF0}"/>
    <cellStyle name="20% - Accent1 106" xfId="17" xr:uid="{D02A3A98-5579-4CC5-AC4F-6C831CC5241D}"/>
    <cellStyle name="20% - Accent1 107" xfId="18" xr:uid="{FA411B9A-21F8-4B58-B1C7-3EEAC82633AB}"/>
    <cellStyle name="20% - Accent1 108" xfId="19" xr:uid="{1D5FF1E1-F769-4D09-942A-A79A74C52F01}"/>
    <cellStyle name="20% - Accent1 109" xfId="20" xr:uid="{6F40014C-20ED-4737-9562-D2123ADBDACC}"/>
    <cellStyle name="20% - Accent1 11" xfId="21" xr:uid="{966DEEFE-3051-467D-B0F2-929E168CEF0B}"/>
    <cellStyle name="20% - Accent1 110" xfId="22" xr:uid="{3EA1B8FA-1F99-4840-AB6B-460551B85097}"/>
    <cellStyle name="20% - Accent1 111" xfId="23" xr:uid="{884CF2BE-09E6-4E4A-84D7-60B3E6CDA6B5}"/>
    <cellStyle name="20% - Accent1 112" xfId="24" xr:uid="{72326DE7-D605-42D8-A6DD-D2B0E57E373E}"/>
    <cellStyle name="20% - Accent1 113" xfId="25" xr:uid="{589AE4BA-ACE7-4511-805B-BBF28EFD1CE3}"/>
    <cellStyle name="20% - Accent1 114" xfId="26" xr:uid="{BA528448-0E4F-4BF3-9AF8-A467AA3C0117}"/>
    <cellStyle name="20% - Accent1 115" xfId="27" xr:uid="{0D73CD73-7F64-4BB0-ADF6-1F98385502B4}"/>
    <cellStyle name="20% - Accent1 116" xfId="28" xr:uid="{332E9E5B-142F-44FC-BD9D-0592074E355E}"/>
    <cellStyle name="20% - Accent1 117" xfId="29" xr:uid="{A15E9706-8206-4B0B-9D86-989AF9F7D2C0}"/>
    <cellStyle name="20% - Accent1 118" xfId="30" xr:uid="{FD2BC309-E689-4285-9155-A2BC9111AD78}"/>
    <cellStyle name="20% - Accent1 119" xfId="31" xr:uid="{E6C6B6A0-B5D1-4F8A-8965-C2E422B8EADC}"/>
    <cellStyle name="20% - Accent1 12" xfId="32" xr:uid="{43D4A402-B92E-4B1B-A672-C9F620CBA76B}"/>
    <cellStyle name="20% - Accent1 120" xfId="33" xr:uid="{2B5167C1-A235-44AA-939A-1FDC25E10E61}"/>
    <cellStyle name="20% - Accent1 121" xfId="34" xr:uid="{DFDA3F1B-9380-4C34-9ACA-33DC36499744}"/>
    <cellStyle name="20% - Accent1 122" xfId="35" xr:uid="{7BB31751-B2F9-4988-8B36-7352A718C04A}"/>
    <cellStyle name="20% - Accent1 123" xfId="36" xr:uid="{4F5D9AEB-6ED9-4883-B66D-750893880098}"/>
    <cellStyle name="20% - Accent1 124" xfId="9" xr:uid="{6CEB3C15-7C9A-4B3A-9AEE-3AB504A12640}"/>
    <cellStyle name="20% - Accent1 13" xfId="37" xr:uid="{83490E83-E796-424E-A688-8C9A08949628}"/>
    <cellStyle name="20% - Accent1 14" xfId="38" xr:uid="{1AD46E56-0302-4D0D-B270-ACEEE2622528}"/>
    <cellStyle name="20% - Accent1 15" xfId="39" xr:uid="{8A228091-4EFB-4C8D-931F-91AB35808C9A}"/>
    <cellStyle name="20% - Accent1 16" xfId="40" xr:uid="{3F874367-841F-4704-A66C-88F5906D8CE7}"/>
    <cellStyle name="20% - Accent1 17" xfId="41" xr:uid="{5880F4C0-2E3D-490C-BCD9-BDEB497EEA70}"/>
    <cellStyle name="20% - Accent1 18" xfId="42" xr:uid="{05B34CFE-55C4-483D-A60F-0AB02C11EC32}"/>
    <cellStyle name="20% - Accent1 19" xfId="43" xr:uid="{3463A7ED-8E2A-494D-979D-7B9F02B4E73B}"/>
    <cellStyle name="20% - Accent1 2" xfId="44" xr:uid="{1AD32B56-96FF-4262-B0CB-C553431DF344}"/>
    <cellStyle name="20% - Accent1 20" xfId="45" xr:uid="{2A86C483-7E72-4339-A5BA-C35BD28EBB92}"/>
    <cellStyle name="20% - Accent1 21" xfId="46" xr:uid="{0614DE7B-84EB-4987-A810-30A87F9D48FE}"/>
    <cellStyle name="20% - Accent1 22" xfId="47" xr:uid="{D71B0576-C761-4649-972A-07783EA64E52}"/>
    <cellStyle name="20% - Accent1 23" xfId="48" xr:uid="{A7AF87CE-A816-4F3E-BF1D-55EB3A4D83D3}"/>
    <cellStyle name="20% - Accent1 24" xfId="49" xr:uid="{F4662E69-CE80-43C6-B8C2-04852AB55EA9}"/>
    <cellStyle name="20% - Accent1 25" xfId="50" xr:uid="{FA2FF9D5-D81E-4CDB-9302-42984116927E}"/>
    <cellStyle name="20% - Accent1 26" xfId="51" xr:uid="{74F0046B-B280-4667-8E21-59A8636EE9B9}"/>
    <cellStyle name="20% - Accent1 27" xfId="52" xr:uid="{13D171DF-32D0-4DA6-961D-54C53C92184C}"/>
    <cellStyle name="20% - Accent1 28" xfId="53" xr:uid="{AA77C656-573E-4306-A1D6-628351B51670}"/>
    <cellStyle name="20% - Accent1 29" xfId="54" xr:uid="{40840C1A-24FC-4741-8DA1-5B3C0C5A5E88}"/>
    <cellStyle name="20% - Accent1 3" xfId="55" xr:uid="{B41B9161-7268-46B7-BD5D-26BFE14D6615}"/>
    <cellStyle name="20% - Accent1 3 2" xfId="1793" xr:uid="{94D5B5A7-AE65-4A29-9E58-589D0824A2B4}"/>
    <cellStyle name="20% - Accent1 30" xfId="56" xr:uid="{456F452A-6E5C-46D2-9122-34B1C3AA7AC4}"/>
    <cellStyle name="20% - Accent1 31" xfId="57" xr:uid="{55B0C423-F5D5-4069-B029-9F389D2C0B61}"/>
    <cellStyle name="20% - Accent1 32" xfId="58" xr:uid="{F213E644-BAA5-4B35-A373-8322D939AFFB}"/>
    <cellStyle name="20% - Accent1 33" xfId="59" xr:uid="{2D49A334-14DF-4638-B58B-3F5D64C463BA}"/>
    <cellStyle name="20% - Accent1 34" xfId="60" xr:uid="{6C2256DC-2021-4716-84E8-AB15DEF290C0}"/>
    <cellStyle name="20% - Accent1 35" xfId="61" xr:uid="{B97E2036-9728-45AB-9867-F13B921765AF}"/>
    <cellStyle name="20% - Accent1 36" xfId="62" xr:uid="{5A160C6D-4923-4FBD-8BDD-2D84504AC00A}"/>
    <cellStyle name="20% - Accent1 37" xfId="63" xr:uid="{18CCBA62-7CAB-40C5-B13C-AD90F876442E}"/>
    <cellStyle name="20% - Accent1 38" xfId="64" xr:uid="{FCE4C58C-D22D-4BDB-A8E1-61C1406D4198}"/>
    <cellStyle name="20% - Accent1 39" xfId="65" xr:uid="{807023EF-DC5E-4303-BA9F-42D586F5300F}"/>
    <cellStyle name="20% - Accent1 4" xfId="66" xr:uid="{ECEE6F24-60AD-431C-9CA0-E81BAAF5D7EA}"/>
    <cellStyle name="20% - Accent1 40" xfId="67" xr:uid="{85BD22CB-A491-4F53-B840-BFB5F90F7657}"/>
    <cellStyle name="20% - Accent1 41" xfId="68" xr:uid="{708B8C84-15C6-4AF2-B809-13A8A8350F50}"/>
    <cellStyle name="20% - Accent1 42" xfId="69" xr:uid="{D1B8ED51-FD54-4D38-AEAC-67CB66603DDF}"/>
    <cellStyle name="20% - Accent1 43" xfId="70" xr:uid="{9B9A481F-8154-4000-84B0-B7ED8AA401FA}"/>
    <cellStyle name="20% - Accent1 44" xfId="71" xr:uid="{2244A02B-AB6A-4943-9B96-B468C0F6E017}"/>
    <cellStyle name="20% - Accent1 45" xfId="72" xr:uid="{AC163A54-E9DE-4E74-8732-5838B2B579CE}"/>
    <cellStyle name="20% - Accent1 46" xfId="73" xr:uid="{B4911F72-E92D-47DF-884B-9819F27EECEE}"/>
    <cellStyle name="20% - Accent1 47" xfId="74" xr:uid="{DBFA42F8-70CB-4280-842B-047FCC901357}"/>
    <cellStyle name="20% - Accent1 48" xfId="75" xr:uid="{887A319F-70E0-4CFD-83DE-1E0B8E14823F}"/>
    <cellStyle name="20% - Accent1 49" xfId="76" xr:uid="{828887BC-6A35-45D4-B689-3FF54AE6B7C5}"/>
    <cellStyle name="20% - Accent1 5" xfId="77" xr:uid="{9AB47E29-9550-4EBE-8506-4319C678DF71}"/>
    <cellStyle name="20% - Accent1 50" xfId="78" xr:uid="{C7B0C556-FA27-47DE-B4B3-FD9775E1B7EA}"/>
    <cellStyle name="20% - Accent1 51" xfId="79" xr:uid="{6EC7F0FC-98F4-4A68-A0E7-125A46BD45DC}"/>
    <cellStyle name="20% - Accent1 52" xfId="80" xr:uid="{00F36FCE-DD6D-4466-B370-AF5FF8A9CABF}"/>
    <cellStyle name="20% - Accent1 53" xfId="81" xr:uid="{5E76DE71-29F1-4DBF-8410-AFC444517D97}"/>
    <cellStyle name="20% - Accent1 54" xfId="82" xr:uid="{174100C6-E9A9-440A-AE67-0ADFFD896909}"/>
    <cellStyle name="20% - Accent1 55" xfId="83" xr:uid="{A4264702-3D72-4CB0-A883-0463093073D6}"/>
    <cellStyle name="20% - Accent1 56" xfId="84" xr:uid="{0C07D8A8-30EB-41F8-9C11-CDF642C0C13F}"/>
    <cellStyle name="20% - Accent1 57" xfId="85" xr:uid="{A2DB7C04-D83A-4CFD-8E01-E0F37E1C4513}"/>
    <cellStyle name="20% - Accent1 58" xfId="86" xr:uid="{6E6C6309-C4CB-441A-85B8-EE928832CAD6}"/>
    <cellStyle name="20% - Accent1 59" xfId="87" xr:uid="{DCFAFB28-D3CC-4D22-88A1-B8477B9F2888}"/>
    <cellStyle name="20% - Accent1 6" xfId="88" xr:uid="{AED6D028-2054-4C00-97FC-0E03A14E2312}"/>
    <cellStyle name="20% - Accent1 60" xfId="89" xr:uid="{34572310-48C7-4F63-910E-9A2A0B83492A}"/>
    <cellStyle name="20% - Accent1 61" xfId="90" xr:uid="{AFD4E06D-1308-45FB-99BA-862AE9750D40}"/>
    <cellStyle name="20% - Accent1 62" xfId="91" xr:uid="{3AB78874-BEBD-4FBF-BE0C-D3563D5B5227}"/>
    <cellStyle name="20% - Accent1 63" xfId="92" xr:uid="{62C4FFCB-EA01-4F6B-9D3F-71B0BED98C8A}"/>
    <cellStyle name="20% - Accent1 64" xfId="93" xr:uid="{E741A54D-5444-4444-813D-8CB004BA126F}"/>
    <cellStyle name="20% - Accent1 65" xfId="94" xr:uid="{EA820F5E-D6BB-4369-9AD5-5CD4AEF93BF6}"/>
    <cellStyle name="20% - Accent1 66" xfId="95" xr:uid="{B0203D3B-8E99-436C-86B4-DDD8C351AF8B}"/>
    <cellStyle name="20% - Accent1 67" xfId="96" xr:uid="{2BC05F28-123D-46E6-9188-7E0A69558AD6}"/>
    <cellStyle name="20% - Accent1 68" xfId="97" xr:uid="{D4263CCC-52D7-4F64-AF78-042F40276F86}"/>
    <cellStyle name="20% - Accent1 69" xfId="98" xr:uid="{B7694D49-7AD1-4943-A1F6-6E7563E9749A}"/>
    <cellStyle name="20% - Accent1 7" xfId="99" xr:uid="{FED6339C-3865-42CE-A460-A5CC940D8B64}"/>
    <cellStyle name="20% - Accent1 70" xfId="100" xr:uid="{C9626B41-67BD-4E66-B53D-7C9B01129A15}"/>
    <cellStyle name="20% - Accent1 71" xfId="101" xr:uid="{8AACE46B-D1BD-4D2E-91D4-39497D7FB415}"/>
    <cellStyle name="20% - Accent1 72" xfId="102" xr:uid="{15BB0DAD-E2F2-41A3-AB7C-64E55FD75295}"/>
    <cellStyle name="20% - Accent1 73" xfId="103" xr:uid="{50752060-DE6D-4852-BE07-BAF6C994C169}"/>
    <cellStyle name="20% - Accent1 74" xfId="104" xr:uid="{3417374C-DF13-49F9-B759-F9ABE04784C5}"/>
    <cellStyle name="20% - Accent1 75" xfId="105" xr:uid="{EDEA73FD-F782-4034-A7CE-85CC1C74FEFA}"/>
    <cellStyle name="20% - Accent1 76" xfId="106" xr:uid="{9B2F2CEF-4165-411D-B732-C3449C3DD30A}"/>
    <cellStyle name="20% - Accent1 77" xfId="107" xr:uid="{E0649EEF-8DAF-4734-8A43-9FBB854D2E48}"/>
    <cellStyle name="20% - Accent1 78" xfId="108" xr:uid="{C3E546E2-92EE-4248-903D-7890032DC43B}"/>
    <cellStyle name="20% - Accent1 79" xfId="109" xr:uid="{A7098265-CA0A-47B8-B453-F87F88393F6D}"/>
    <cellStyle name="20% - Accent1 8" xfId="110" xr:uid="{4E4134A0-A2C3-4E3F-A4DB-44ACF9A3CF5F}"/>
    <cellStyle name="20% - Accent1 80" xfId="111" xr:uid="{FE0FEC80-E77F-4D7A-A024-2C8082048B25}"/>
    <cellStyle name="20% - Accent1 81" xfId="112" xr:uid="{755B0CDD-3182-41CE-8590-D10A4D2302A1}"/>
    <cellStyle name="20% - Accent1 82" xfId="113" xr:uid="{D01C1657-B5B7-4D73-A2E1-894DF9A28BEF}"/>
    <cellStyle name="20% - Accent1 83" xfId="114" xr:uid="{00818D49-355B-4F38-9B9F-DD89EC45AC7B}"/>
    <cellStyle name="20% - Accent1 84" xfId="115" xr:uid="{1B71EBCB-30DF-4939-868C-2C9626DF0664}"/>
    <cellStyle name="20% - Accent1 85" xfId="116" xr:uid="{FA680330-945C-43B8-ABC2-B3D27FD53475}"/>
    <cellStyle name="20% - Accent1 86" xfId="117" xr:uid="{204F8432-0C0C-414C-B490-83D56D5B0E89}"/>
    <cellStyle name="20% - Accent1 87" xfId="118" xr:uid="{2B809B43-21DD-4454-A1EE-F12C66A24D33}"/>
    <cellStyle name="20% - Accent1 88" xfId="119" xr:uid="{DE24BAA5-AAB3-484A-9714-E6D8205321AA}"/>
    <cellStyle name="20% - Accent1 89" xfId="120" xr:uid="{34939747-75DB-444B-8B07-5B9F0D5BDFAA}"/>
    <cellStyle name="20% - Accent1 9" xfId="121" xr:uid="{76C993E0-2B78-4381-8ADB-AD5609937BE4}"/>
    <cellStyle name="20% - Accent1 90" xfId="122" xr:uid="{A5EB6D22-8355-4E1B-BC42-BC5F8FEBE483}"/>
    <cellStyle name="20% - Accent1 91" xfId="123" xr:uid="{9CA31FB2-AE37-47D5-A39F-DE2971809D43}"/>
    <cellStyle name="20% - Accent1 92" xfId="124" xr:uid="{A74B4183-557E-4BA0-9359-B5B7F0FEED1D}"/>
    <cellStyle name="20% - Accent1 93" xfId="125" xr:uid="{FBD3F1E3-09C9-4AB6-B263-3A7104F8B1E1}"/>
    <cellStyle name="20% - Accent1 94" xfId="126" xr:uid="{71D9CD55-713C-4274-A947-11E66AE63A34}"/>
    <cellStyle name="20% - Accent1 95" xfId="127" xr:uid="{94B81B4B-55B9-4A32-81CE-0DABBEE5664A}"/>
    <cellStyle name="20% - Accent1 96" xfId="128" xr:uid="{F5EC4565-404B-48D1-8E51-6C556171DDEE}"/>
    <cellStyle name="20% - Accent1 97" xfId="129" xr:uid="{27B3ACAA-2073-4D23-B729-99BC22385906}"/>
    <cellStyle name="20% - Accent1 98" xfId="130" xr:uid="{5639563C-6014-4C95-8197-383AFB133A9E}"/>
    <cellStyle name="20% - Accent1 99" xfId="131" xr:uid="{C4BAE7A3-40A4-41B2-B8E8-4DC8486FB48F}"/>
    <cellStyle name="20% - Accent2" xfId="1779" builtinId="34" customBuiltin="1"/>
    <cellStyle name="20% - Accent2 10" xfId="133" xr:uid="{46B6C2FE-0D0A-40B7-B162-78785185E3B5}"/>
    <cellStyle name="20% - Accent2 100" xfId="134" xr:uid="{F1C5D743-C86D-49F7-A96F-97A75AA8C55A}"/>
    <cellStyle name="20% - Accent2 101" xfId="135" xr:uid="{FF67C237-B5BC-4997-990A-F69A84E39CF3}"/>
    <cellStyle name="20% - Accent2 102" xfId="136" xr:uid="{271DCD8A-9510-4E56-8BF2-5D47B1311F1D}"/>
    <cellStyle name="20% - Accent2 103" xfId="137" xr:uid="{153BEE06-7DF3-4F9F-97E9-526FEF996969}"/>
    <cellStyle name="20% - Accent2 104" xfId="138" xr:uid="{A15050CE-1930-4E2C-8A0C-2CC7A5F586C0}"/>
    <cellStyle name="20% - Accent2 105" xfId="139" xr:uid="{88838988-2AA7-4198-BA6C-377AB5E875E8}"/>
    <cellStyle name="20% - Accent2 106" xfId="140" xr:uid="{8FFD5508-9274-4033-9106-48C760930D62}"/>
    <cellStyle name="20% - Accent2 107" xfId="141" xr:uid="{934B3C28-D0A9-40DA-9C5E-2BD8C15B1542}"/>
    <cellStyle name="20% - Accent2 108" xfId="142" xr:uid="{8BF969B9-AF96-4913-A903-3D8739873CFF}"/>
    <cellStyle name="20% - Accent2 109" xfId="143" xr:uid="{0EF4C013-C42F-4D21-AA20-19E18899107E}"/>
    <cellStyle name="20% - Accent2 11" xfId="144" xr:uid="{A86B3E53-D58B-49A6-82AC-36D530F627E2}"/>
    <cellStyle name="20% - Accent2 110" xfId="145" xr:uid="{5C2FB823-58E5-49F5-8D23-B40267810694}"/>
    <cellStyle name="20% - Accent2 111" xfId="146" xr:uid="{F5011753-1AF1-4FC9-BFF1-414064E2BECC}"/>
    <cellStyle name="20% - Accent2 112" xfId="147" xr:uid="{0BFB949F-D476-49E6-89CD-348B2134B0C2}"/>
    <cellStyle name="20% - Accent2 113" xfId="148" xr:uid="{AE16588C-3C65-4AF8-AED5-F2DD57C4240B}"/>
    <cellStyle name="20% - Accent2 114" xfId="149" xr:uid="{377CF1F1-D309-4F70-9226-D7E0773356FF}"/>
    <cellStyle name="20% - Accent2 115" xfId="150" xr:uid="{EA79B49E-C7D3-4DB5-920E-EEA936D92B9A}"/>
    <cellStyle name="20% - Accent2 116" xfId="151" xr:uid="{EAD231C3-FC73-45BA-BC75-5E11E365DFFC}"/>
    <cellStyle name="20% - Accent2 117" xfId="152" xr:uid="{0E3526C8-881B-4FF7-BB47-3B3DC560A5E6}"/>
    <cellStyle name="20% - Accent2 118" xfId="153" xr:uid="{AB429574-E765-4B21-BDFB-00BA1D0F071D}"/>
    <cellStyle name="20% - Accent2 119" xfId="154" xr:uid="{516887C6-C5A1-4F64-8A5F-FA4DB04C8F9F}"/>
    <cellStyle name="20% - Accent2 12" xfId="155" xr:uid="{809D4179-D864-4831-9D74-F3A48D7173BD}"/>
    <cellStyle name="20% - Accent2 120" xfId="156" xr:uid="{D1BA290B-9FF3-4072-9A2C-4291EB2F2FDB}"/>
    <cellStyle name="20% - Accent2 121" xfId="157" xr:uid="{56C3B7BB-3F2B-432E-A4AE-1DA04867DEC8}"/>
    <cellStyle name="20% - Accent2 122" xfId="158" xr:uid="{45DD0A25-2341-4254-9A2C-F8B815BDFCA8}"/>
    <cellStyle name="20% - Accent2 123" xfId="159" xr:uid="{B96C4BD7-3474-4442-B177-D0DE68B03FA7}"/>
    <cellStyle name="20% - Accent2 124" xfId="132" xr:uid="{5254DDBC-B2A7-4F27-9F28-A0CA9D924EE2}"/>
    <cellStyle name="20% - Accent2 13" xfId="160" xr:uid="{F5C70CC1-4EA4-438B-88D2-E095784F0B25}"/>
    <cellStyle name="20% - Accent2 14" xfId="161" xr:uid="{CA108279-EDCC-4C58-8A19-2920016C181C}"/>
    <cellStyle name="20% - Accent2 15" xfId="162" xr:uid="{E14C1B40-D7CE-4037-B41F-0D70493F672C}"/>
    <cellStyle name="20% - Accent2 16" xfId="163" xr:uid="{F6BCB25D-9B82-4190-A3D5-16243EFD592A}"/>
    <cellStyle name="20% - Accent2 17" xfId="164" xr:uid="{BEC1B35A-7F94-488D-94E1-15E088B288A3}"/>
    <cellStyle name="20% - Accent2 18" xfId="165" xr:uid="{F13ED2B6-18E5-4D40-91CC-33C001633441}"/>
    <cellStyle name="20% - Accent2 19" xfId="166" xr:uid="{52471A35-E647-4C59-A593-8AA66EFE6F80}"/>
    <cellStyle name="20% - Accent2 2" xfId="167" xr:uid="{833038DD-AB8A-44B0-984D-E39E11C4DB9A}"/>
    <cellStyle name="20% - Accent2 20" xfId="168" xr:uid="{ABD75E36-1553-485F-A94F-A7B7162F8F44}"/>
    <cellStyle name="20% - Accent2 21" xfId="169" xr:uid="{AAD48804-3D67-45C7-A11C-F57B8B94391F}"/>
    <cellStyle name="20% - Accent2 22" xfId="170" xr:uid="{57C0E91A-18E5-40E0-B6CF-0EB56EB9FD19}"/>
    <cellStyle name="20% - Accent2 23" xfId="171" xr:uid="{3EA5350B-A290-4B99-9B50-990C3F092D2F}"/>
    <cellStyle name="20% - Accent2 24" xfId="172" xr:uid="{EACEEDB9-D61E-472F-8A86-03AA6F049D33}"/>
    <cellStyle name="20% - Accent2 25" xfId="173" xr:uid="{569CD755-5C58-4BD5-8F09-E1C76C3002D2}"/>
    <cellStyle name="20% - Accent2 26" xfId="174" xr:uid="{5CDFBE63-668B-49B8-B435-1860C30FE912}"/>
    <cellStyle name="20% - Accent2 27" xfId="175" xr:uid="{E294E78A-565B-44DD-843E-6F4B887D698F}"/>
    <cellStyle name="20% - Accent2 28" xfId="176" xr:uid="{2782AC76-6061-4A4D-B0F9-FB8279700455}"/>
    <cellStyle name="20% - Accent2 29" xfId="177" xr:uid="{A89704DD-5241-4535-93CF-A7231AE6930E}"/>
    <cellStyle name="20% - Accent2 3" xfId="178" xr:uid="{5682DAE1-076C-493D-879F-B86BD5989A63}"/>
    <cellStyle name="20% - Accent2 3 2" xfId="1794" xr:uid="{470C8D2A-13F6-44B6-B5A7-BC43B196F2B3}"/>
    <cellStyle name="20% - Accent2 30" xfId="179" xr:uid="{BE243769-E8D2-434C-BD1A-086F3ACE36D0}"/>
    <cellStyle name="20% - Accent2 31" xfId="180" xr:uid="{40BC52F9-7221-4B68-8C81-6A26759F5EBE}"/>
    <cellStyle name="20% - Accent2 32" xfId="181" xr:uid="{2D5C1AA0-EDD3-4CE9-A3CE-41C61F13FAB2}"/>
    <cellStyle name="20% - Accent2 33" xfId="182" xr:uid="{ECCB7D2F-9BD7-4AC4-BEA6-2B13E167F9B5}"/>
    <cellStyle name="20% - Accent2 34" xfId="183" xr:uid="{74887533-6631-4B52-8E9D-0CC1CF4A78CB}"/>
    <cellStyle name="20% - Accent2 35" xfId="184" xr:uid="{BAC917D0-46D9-4776-B628-0DAD7972CF94}"/>
    <cellStyle name="20% - Accent2 36" xfId="185" xr:uid="{E31EF34C-E6A8-4FFA-B1BF-312B1FAD38AD}"/>
    <cellStyle name="20% - Accent2 37" xfId="186" xr:uid="{FDE48B55-174D-4E9F-8CC3-6226D5823704}"/>
    <cellStyle name="20% - Accent2 38" xfId="187" xr:uid="{E98B090E-36CE-4CE7-A245-903B94485DA1}"/>
    <cellStyle name="20% - Accent2 39" xfId="188" xr:uid="{D89CB1F8-34FF-44B4-8D34-788FB332A1EC}"/>
    <cellStyle name="20% - Accent2 4" xfId="189" xr:uid="{8FC3D9E6-A60A-484C-B9BA-2B6DD84BE338}"/>
    <cellStyle name="20% - Accent2 40" xfId="190" xr:uid="{94D13058-2DDF-47AC-9047-7A1BC7101698}"/>
    <cellStyle name="20% - Accent2 41" xfId="191" xr:uid="{73A3B919-30B5-4AC7-B78A-2BC0BA3B2E8F}"/>
    <cellStyle name="20% - Accent2 42" xfId="192" xr:uid="{F13EC084-B441-4045-B41A-E0A8274BCDC7}"/>
    <cellStyle name="20% - Accent2 43" xfId="193" xr:uid="{49EF1739-D2F7-46A9-8068-2B39E178B156}"/>
    <cellStyle name="20% - Accent2 44" xfId="194" xr:uid="{DB52B75B-E808-4C47-B50F-F210FD3F41D8}"/>
    <cellStyle name="20% - Accent2 45" xfId="195" xr:uid="{FC455E8B-1B74-4470-B551-601B7F5C703C}"/>
    <cellStyle name="20% - Accent2 46" xfId="196" xr:uid="{21965C48-5967-4F43-9CBE-3EF981FF0AF7}"/>
    <cellStyle name="20% - Accent2 47" xfId="197" xr:uid="{82CAB10C-10CD-4949-AD4D-ECF0274F7588}"/>
    <cellStyle name="20% - Accent2 48" xfId="198" xr:uid="{8A655F67-04A4-440E-926E-66030226633A}"/>
    <cellStyle name="20% - Accent2 49" xfId="199" xr:uid="{5233F921-ACBC-4564-8E96-67EF28D29245}"/>
    <cellStyle name="20% - Accent2 5" xfId="200" xr:uid="{FEA72410-75CB-41B1-9AEB-7A2A617D2AF7}"/>
    <cellStyle name="20% - Accent2 50" xfId="201" xr:uid="{F9171A38-21A2-489A-84F5-DCA8FC188ADE}"/>
    <cellStyle name="20% - Accent2 51" xfId="202" xr:uid="{05666632-A4F8-4668-AD7F-3BBC34299ABD}"/>
    <cellStyle name="20% - Accent2 52" xfId="203" xr:uid="{68C14F88-EFB9-44E4-A832-BEABDE2AF3DD}"/>
    <cellStyle name="20% - Accent2 53" xfId="204" xr:uid="{766DED5A-3EF6-477F-8A65-90C57AF25279}"/>
    <cellStyle name="20% - Accent2 54" xfId="205" xr:uid="{1280CB31-0680-484E-8777-5E1563085344}"/>
    <cellStyle name="20% - Accent2 55" xfId="206" xr:uid="{05785C72-809C-463E-85F6-EE47DF8759FA}"/>
    <cellStyle name="20% - Accent2 56" xfId="207" xr:uid="{B812CD5E-F1B4-44A1-8579-CAD6C6333F38}"/>
    <cellStyle name="20% - Accent2 57" xfId="208" xr:uid="{0ED4024F-523A-4762-8508-C6D87EA5DA22}"/>
    <cellStyle name="20% - Accent2 58" xfId="209" xr:uid="{4EEBAD61-6E34-4F96-B455-C6C86EB6D2D0}"/>
    <cellStyle name="20% - Accent2 59" xfId="210" xr:uid="{DF2875A2-AA26-4F40-889B-26048A170243}"/>
    <cellStyle name="20% - Accent2 6" xfId="211" xr:uid="{7813B00D-01A2-41EA-B01C-4D4B09161A7A}"/>
    <cellStyle name="20% - Accent2 60" xfId="212" xr:uid="{66B3C141-30F8-4A92-BA4F-C0D3A9F87657}"/>
    <cellStyle name="20% - Accent2 61" xfId="213" xr:uid="{8EA10D00-B53D-4FFD-9060-62D9C75F0048}"/>
    <cellStyle name="20% - Accent2 62" xfId="214" xr:uid="{BD6BCB0E-DBA4-4054-BFBC-4718225C16BB}"/>
    <cellStyle name="20% - Accent2 63" xfId="215" xr:uid="{947EA709-086B-4E9A-8E21-1005F2C9B0BE}"/>
    <cellStyle name="20% - Accent2 64" xfId="216" xr:uid="{89A74530-8DCC-4D44-BA83-F5839C10256D}"/>
    <cellStyle name="20% - Accent2 65" xfId="217" xr:uid="{3F65D053-8617-4F4A-9DDF-62F10ED85AAE}"/>
    <cellStyle name="20% - Accent2 66" xfId="218" xr:uid="{1B07398C-867D-40A0-AC90-F6CCDB1F94EE}"/>
    <cellStyle name="20% - Accent2 67" xfId="219" xr:uid="{7BB20DC8-8DE9-4463-BA85-1DF693E0289E}"/>
    <cellStyle name="20% - Accent2 68" xfId="220" xr:uid="{F87CE4B9-20BE-4E8E-81AF-991A70C6AD2E}"/>
    <cellStyle name="20% - Accent2 69" xfId="221" xr:uid="{246A04A3-9BBF-420A-AC8B-88E70803A8E9}"/>
    <cellStyle name="20% - Accent2 7" xfId="222" xr:uid="{CE157E80-059E-44A7-A893-050A7C540A0B}"/>
    <cellStyle name="20% - Accent2 70" xfId="223" xr:uid="{4AC73EF6-17B4-489D-BEE1-3C25AD44F2BD}"/>
    <cellStyle name="20% - Accent2 71" xfId="224" xr:uid="{237DD33D-1CCD-4683-A49A-73A15B76BE88}"/>
    <cellStyle name="20% - Accent2 72" xfId="225" xr:uid="{4901E5FD-7B7B-4205-B599-43A0F8BAFAEA}"/>
    <cellStyle name="20% - Accent2 73" xfId="226" xr:uid="{54284EAD-93F6-4799-850C-096CF6BE5EE8}"/>
    <cellStyle name="20% - Accent2 74" xfId="227" xr:uid="{D556DA85-8FF6-4085-A199-7367DF511FC8}"/>
    <cellStyle name="20% - Accent2 75" xfId="228" xr:uid="{9D5CBA29-1237-4A83-BD6B-671016C2F55A}"/>
    <cellStyle name="20% - Accent2 76" xfId="229" xr:uid="{9420AF59-A519-4681-8065-986498AA1CCF}"/>
    <cellStyle name="20% - Accent2 77" xfId="230" xr:uid="{DEE04E33-F759-4F3B-9255-904CD38830AD}"/>
    <cellStyle name="20% - Accent2 78" xfId="231" xr:uid="{54E09F66-EA2F-4764-9B59-B3AA2E3678E1}"/>
    <cellStyle name="20% - Accent2 79" xfId="232" xr:uid="{1DE76676-4F93-48BA-B4E5-14303F378EEE}"/>
    <cellStyle name="20% - Accent2 8" xfId="233" xr:uid="{275FC2F1-2F36-451B-B495-1A98380C980B}"/>
    <cellStyle name="20% - Accent2 80" xfId="234" xr:uid="{B8F00C59-2D26-46FA-8387-C0F3D1B61CFD}"/>
    <cellStyle name="20% - Accent2 81" xfId="235" xr:uid="{6517841E-FA6B-4220-A0CE-E6AE11C09278}"/>
    <cellStyle name="20% - Accent2 82" xfId="236" xr:uid="{2146CD49-DEDA-4677-BB4D-9CE4A6A6BA23}"/>
    <cellStyle name="20% - Accent2 83" xfId="237" xr:uid="{DEDF2EEF-B012-4930-B54D-99500BB5F8CB}"/>
    <cellStyle name="20% - Accent2 84" xfId="238" xr:uid="{C8D25A42-4EE9-4D06-8746-E15E763F77AA}"/>
    <cellStyle name="20% - Accent2 85" xfId="239" xr:uid="{07214CE6-13FC-43A8-8DA0-1A3419616343}"/>
    <cellStyle name="20% - Accent2 86" xfId="240" xr:uid="{B5907906-4B06-4562-BE98-6606FFC24FA2}"/>
    <cellStyle name="20% - Accent2 87" xfId="241" xr:uid="{DEEF5A8D-6704-4F4B-99EB-6CD64A4A02ED}"/>
    <cellStyle name="20% - Accent2 88" xfId="242" xr:uid="{77B7D020-33E0-415C-B474-29B0A5F90ED0}"/>
    <cellStyle name="20% - Accent2 89" xfId="243" xr:uid="{177E9B71-9E4F-4C77-919F-337F1409440E}"/>
    <cellStyle name="20% - Accent2 9" xfId="244" xr:uid="{02B3C2A0-48A6-4220-B6F0-FEA5614D1522}"/>
    <cellStyle name="20% - Accent2 90" xfId="245" xr:uid="{9E553409-1DF7-417F-A37D-D9813C4C6918}"/>
    <cellStyle name="20% - Accent2 91" xfId="246" xr:uid="{7C6BA874-F154-4BDD-92E9-AB7EB501ECFC}"/>
    <cellStyle name="20% - Accent2 92" xfId="247" xr:uid="{1C03838B-6D14-437E-97CE-F800A897E69C}"/>
    <cellStyle name="20% - Accent2 93" xfId="248" xr:uid="{485F10CF-97F4-4B43-9E35-D1A9CE675292}"/>
    <cellStyle name="20% - Accent2 94" xfId="249" xr:uid="{8E040430-B321-4DA4-A9D5-A06E1DA0E715}"/>
    <cellStyle name="20% - Accent2 95" xfId="250" xr:uid="{6B62B9D0-AFCA-457D-8C38-E71DDDD3DBEF}"/>
    <cellStyle name="20% - Accent2 96" xfId="251" xr:uid="{6FD4B619-73E9-4DCA-A8C8-EF57D96205CA}"/>
    <cellStyle name="20% - Accent2 97" xfId="252" xr:uid="{5EFF8D00-1CA0-4402-9296-4E81A955F1FF}"/>
    <cellStyle name="20% - Accent2 98" xfId="253" xr:uid="{E2A06390-ADFB-4E36-8CB4-98ADA9AB6EE2}"/>
    <cellStyle name="20% - Accent2 99" xfId="254" xr:uid="{9077E140-2C68-4C39-AD8D-954195391E26}"/>
    <cellStyle name="20% - Accent3" xfId="1782" builtinId="38" customBuiltin="1"/>
    <cellStyle name="20% - Accent3 10" xfId="256" xr:uid="{F0004005-FCD2-4F76-A07F-ECA418F54D51}"/>
    <cellStyle name="20% - Accent3 100" xfId="257" xr:uid="{969F9636-00CC-472D-BB54-A82FAE0F6BEF}"/>
    <cellStyle name="20% - Accent3 101" xfId="258" xr:uid="{1A98E1A3-DE3F-49D2-A5EB-DC2089FBFE13}"/>
    <cellStyle name="20% - Accent3 102" xfId="259" xr:uid="{EDD5204F-2D66-4C47-9DBA-02BC80CF8F41}"/>
    <cellStyle name="20% - Accent3 103" xfId="260" xr:uid="{53BC9E4F-53DF-4107-9381-856FAB4E9D17}"/>
    <cellStyle name="20% - Accent3 104" xfId="261" xr:uid="{81986A47-504A-41D3-8650-38906E6E4C55}"/>
    <cellStyle name="20% - Accent3 105" xfId="262" xr:uid="{93491152-D45A-49F6-A961-DDAAF874F994}"/>
    <cellStyle name="20% - Accent3 106" xfId="263" xr:uid="{E58A6991-ADB4-4513-BFE1-CB98BE8E2B5A}"/>
    <cellStyle name="20% - Accent3 107" xfId="264" xr:uid="{2ACD5C4C-DA03-4835-8123-6575C0FD3E8F}"/>
    <cellStyle name="20% - Accent3 108" xfId="265" xr:uid="{1D1D065B-B1AA-4602-A3DF-718CBFF33A7C}"/>
    <cellStyle name="20% - Accent3 109" xfId="266" xr:uid="{89BFC657-77B4-48D5-9255-688768A20C2E}"/>
    <cellStyle name="20% - Accent3 11" xfId="267" xr:uid="{7334C8C3-CC6F-49EA-9FC8-6995D901FE9B}"/>
    <cellStyle name="20% - Accent3 110" xfId="268" xr:uid="{4EC147B1-3C09-4E20-90EB-DE5C82BC7201}"/>
    <cellStyle name="20% - Accent3 111" xfId="269" xr:uid="{2D3665D5-5F16-4809-8516-5B8B96B9D1B1}"/>
    <cellStyle name="20% - Accent3 112" xfId="270" xr:uid="{24665064-95D9-4FD7-BB38-135AA75EFF83}"/>
    <cellStyle name="20% - Accent3 113" xfId="271" xr:uid="{478DCC24-4CF3-48C8-BBD2-DBDD01A84716}"/>
    <cellStyle name="20% - Accent3 114" xfId="272" xr:uid="{9EC4010E-6A68-4DFB-B975-B6456C9509EF}"/>
    <cellStyle name="20% - Accent3 115" xfId="273" xr:uid="{9ECB618B-0F94-4DC5-BC89-8C4C481DB73C}"/>
    <cellStyle name="20% - Accent3 116" xfId="274" xr:uid="{E854DE06-B2EF-4716-BC32-9A914F867B43}"/>
    <cellStyle name="20% - Accent3 117" xfId="275" xr:uid="{2961EBB7-34E7-42D8-950D-4E9BA1D9CEDF}"/>
    <cellStyle name="20% - Accent3 118" xfId="276" xr:uid="{6A3940E8-17B4-4AC9-B87F-069EA79D3BC4}"/>
    <cellStyle name="20% - Accent3 119" xfId="277" xr:uid="{EC3D39EE-1168-4F6A-BB05-30F94CEE0FB5}"/>
    <cellStyle name="20% - Accent3 12" xfId="278" xr:uid="{663DFAE4-42E3-44DA-99B9-6D41833EC2C0}"/>
    <cellStyle name="20% - Accent3 120" xfId="279" xr:uid="{F6609053-3DB0-44DA-8F43-A15A45F09A83}"/>
    <cellStyle name="20% - Accent3 121" xfId="280" xr:uid="{2BF76945-BD26-4DAB-9479-E294A8A33202}"/>
    <cellStyle name="20% - Accent3 122" xfId="281" xr:uid="{E44C4611-6131-48AD-9217-23E99BBC2FA5}"/>
    <cellStyle name="20% - Accent3 123" xfId="282" xr:uid="{FBD0F323-E6F4-4BF0-8C47-683A4731C641}"/>
    <cellStyle name="20% - Accent3 124" xfId="255" xr:uid="{79B562F6-6B7C-4BC8-A118-A32D2454F42C}"/>
    <cellStyle name="20% - Accent3 13" xfId="283" xr:uid="{0940D0E0-700A-47C2-84E1-C5E1A65C9E4B}"/>
    <cellStyle name="20% - Accent3 14" xfId="284" xr:uid="{F4EAD9A6-BD96-4CBD-B278-F92C5F81483E}"/>
    <cellStyle name="20% - Accent3 15" xfId="285" xr:uid="{7D2CF5C6-1F0A-4684-8D6E-A23EC26B65E2}"/>
    <cellStyle name="20% - Accent3 16" xfId="286" xr:uid="{1DD02F14-CA31-405F-B1BA-05A0158CC610}"/>
    <cellStyle name="20% - Accent3 17" xfId="287" xr:uid="{665A6509-BC0F-4E40-B34E-F71FE9BA9B40}"/>
    <cellStyle name="20% - Accent3 18" xfId="288" xr:uid="{090D6E62-5E5D-4959-8867-BD322D535C17}"/>
    <cellStyle name="20% - Accent3 19" xfId="289" xr:uid="{02A76257-F60F-4B38-81FA-CC84899A9AA4}"/>
    <cellStyle name="20% - Accent3 2" xfId="290" xr:uid="{5484FC3B-49FE-4D59-9A3C-D131DA8080E4}"/>
    <cellStyle name="20% - Accent3 20" xfId="291" xr:uid="{274A6542-11BB-4C78-97C3-82F882037524}"/>
    <cellStyle name="20% - Accent3 21" xfId="292" xr:uid="{90022A2C-7375-4883-8CE8-202E7E1B881B}"/>
    <cellStyle name="20% - Accent3 22" xfId="293" xr:uid="{1209D8F3-FCC6-4142-AC26-800F052AEC8F}"/>
    <cellStyle name="20% - Accent3 23" xfId="294" xr:uid="{5CCFAD7D-4D45-461F-8E10-A5B52BBE1159}"/>
    <cellStyle name="20% - Accent3 24" xfId="295" xr:uid="{E372EFAD-BCD9-42B8-A120-D5C06D8BD480}"/>
    <cellStyle name="20% - Accent3 25" xfId="296" xr:uid="{EFA9F6F8-F7FC-4F2E-B7DB-605FABF0D272}"/>
    <cellStyle name="20% - Accent3 26" xfId="297" xr:uid="{AAA59C15-03BB-4164-A37D-542E34F33BEE}"/>
    <cellStyle name="20% - Accent3 27" xfId="298" xr:uid="{18EB78E1-690D-4F74-84B5-BD74DB36CA24}"/>
    <cellStyle name="20% - Accent3 28" xfId="299" xr:uid="{8FDF8882-344F-4134-9732-D194B06AE6C5}"/>
    <cellStyle name="20% - Accent3 29" xfId="300" xr:uid="{09C4D4C3-9DE6-441D-840F-FD0676ABEEDC}"/>
    <cellStyle name="20% - Accent3 3" xfId="301" xr:uid="{0E22AA01-F104-472D-AC57-B6822D5BBADB}"/>
    <cellStyle name="20% - Accent3 3 2" xfId="1795" xr:uid="{BC53C2C5-85E5-4EB4-9713-483E724F46E6}"/>
    <cellStyle name="20% - Accent3 30" xfId="302" xr:uid="{E4949435-AB9A-4951-A3C7-2131FC58D298}"/>
    <cellStyle name="20% - Accent3 31" xfId="303" xr:uid="{701F32F8-83FE-4B3C-B0CA-7DFFF65808C0}"/>
    <cellStyle name="20% - Accent3 32" xfId="304" xr:uid="{F838A76F-4297-4CCD-963E-32E852DBC258}"/>
    <cellStyle name="20% - Accent3 33" xfId="305" xr:uid="{0099DC4B-F204-4DA8-BD6D-A79661C3C536}"/>
    <cellStyle name="20% - Accent3 34" xfId="306" xr:uid="{BE010838-E8FD-4673-8FAF-B61F2DC60182}"/>
    <cellStyle name="20% - Accent3 35" xfId="307" xr:uid="{A0BA1C2C-CE06-4080-9481-D871C839E70F}"/>
    <cellStyle name="20% - Accent3 36" xfId="308" xr:uid="{F45999E4-83A4-405F-881B-268D66D848E9}"/>
    <cellStyle name="20% - Accent3 37" xfId="309" xr:uid="{70EA067A-DF51-49F7-9653-0C0D64391F53}"/>
    <cellStyle name="20% - Accent3 38" xfId="310" xr:uid="{C0D066E5-2D39-49DD-9B1C-CD8B4FA6F421}"/>
    <cellStyle name="20% - Accent3 39" xfId="311" xr:uid="{0D21AB71-1938-4A9E-929D-48913E65F1FE}"/>
    <cellStyle name="20% - Accent3 4" xfId="312" xr:uid="{73F0D5E0-EDA2-495B-84B1-A4C92D0D972C}"/>
    <cellStyle name="20% - Accent3 40" xfId="313" xr:uid="{0FCB6048-382F-493D-B1DE-4AE1F4035360}"/>
    <cellStyle name="20% - Accent3 41" xfId="314" xr:uid="{F39EA9C1-D339-47D0-8E8B-ADE9B5DF548A}"/>
    <cellStyle name="20% - Accent3 42" xfId="315" xr:uid="{3EA08A20-E730-4DF7-B68D-A3E2BC7539AE}"/>
    <cellStyle name="20% - Accent3 43" xfId="316" xr:uid="{58D336EA-E42D-480A-A976-E6C95ACAFE60}"/>
    <cellStyle name="20% - Accent3 44" xfId="317" xr:uid="{8A252A89-C392-41D9-B5FD-6BBD8D1A98B9}"/>
    <cellStyle name="20% - Accent3 45" xfId="318" xr:uid="{43F7CEC9-B0BD-4949-B22F-9873D7C3A66B}"/>
    <cellStyle name="20% - Accent3 46" xfId="319" xr:uid="{4460132B-6AF5-4568-8A95-55CD6AD603A0}"/>
    <cellStyle name="20% - Accent3 47" xfId="320" xr:uid="{74F72F32-B045-4506-84D7-587F52301438}"/>
    <cellStyle name="20% - Accent3 48" xfId="321" xr:uid="{BAC381AC-EE2E-4A60-B438-CAB57B14AF24}"/>
    <cellStyle name="20% - Accent3 49" xfId="322" xr:uid="{FCDCA922-E294-4734-83EB-EB1E7A6BCD84}"/>
    <cellStyle name="20% - Accent3 5" xfId="323" xr:uid="{224DB481-F332-4E94-9DBC-5ABA45E40380}"/>
    <cellStyle name="20% - Accent3 50" xfId="324" xr:uid="{FC86AB11-8300-4600-813B-5303067CD5E3}"/>
    <cellStyle name="20% - Accent3 51" xfId="325" xr:uid="{9FD9048A-0B19-4782-BBF1-7DADE43FD9E2}"/>
    <cellStyle name="20% - Accent3 52" xfId="326" xr:uid="{19601E02-AEAE-4770-9884-B4A77EED427D}"/>
    <cellStyle name="20% - Accent3 53" xfId="327" xr:uid="{AE734470-6FA4-4EC4-89DD-E80C603B59BB}"/>
    <cellStyle name="20% - Accent3 54" xfId="328" xr:uid="{7A375E09-1F35-492F-BC5A-9A9C8EE8B888}"/>
    <cellStyle name="20% - Accent3 55" xfId="329" xr:uid="{4FB349E3-4BCD-4E7F-BBDE-12909B1E6609}"/>
    <cellStyle name="20% - Accent3 56" xfId="330" xr:uid="{EEF47D3C-F030-4711-9283-249C9187C414}"/>
    <cellStyle name="20% - Accent3 57" xfId="331" xr:uid="{91147682-917D-43EA-9A9C-AE6A5C81B8C1}"/>
    <cellStyle name="20% - Accent3 58" xfId="332" xr:uid="{6743B1C4-9A4B-486C-B16F-230B4998CA2C}"/>
    <cellStyle name="20% - Accent3 59" xfId="333" xr:uid="{7469314D-9728-47C4-A605-FDB47DE7CC49}"/>
    <cellStyle name="20% - Accent3 6" xfId="334" xr:uid="{C61B195D-136F-4CBA-93F1-532C552395F3}"/>
    <cellStyle name="20% - Accent3 60" xfId="335" xr:uid="{496493A8-5E96-4699-8840-CE198CE6E897}"/>
    <cellStyle name="20% - Accent3 61" xfId="336" xr:uid="{CFA513A8-3FCC-43F7-8273-559C748FDAC6}"/>
    <cellStyle name="20% - Accent3 62" xfId="337" xr:uid="{5D5E7BDF-4C0D-47C7-9488-F7D96162A3D2}"/>
    <cellStyle name="20% - Accent3 63" xfId="338" xr:uid="{0D4A0337-B017-4174-B3B5-D0316618B03F}"/>
    <cellStyle name="20% - Accent3 64" xfId="339" xr:uid="{F10BCF41-FC14-4323-9C4E-61EE67AD7322}"/>
    <cellStyle name="20% - Accent3 65" xfId="340" xr:uid="{4663BF6E-1B35-4100-8D72-B2E6EA3189E9}"/>
    <cellStyle name="20% - Accent3 66" xfId="341" xr:uid="{4728554A-2EA1-4509-9BB2-2A884F082302}"/>
    <cellStyle name="20% - Accent3 67" xfId="342" xr:uid="{AC9A8820-7CE0-44C0-B190-97FE115733F3}"/>
    <cellStyle name="20% - Accent3 68" xfId="343" xr:uid="{5452ABE4-3756-4F0E-A8BE-5F942162549E}"/>
    <cellStyle name="20% - Accent3 69" xfId="344" xr:uid="{7CD1AE47-5F6B-49B1-AB51-30079143B9BD}"/>
    <cellStyle name="20% - Accent3 7" xfId="345" xr:uid="{D6103ED1-9467-4957-BB5C-5E1C6D22F477}"/>
    <cellStyle name="20% - Accent3 70" xfId="346" xr:uid="{253D127D-3FEF-4A3E-A67F-8E41DDCBAF29}"/>
    <cellStyle name="20% - Accent3 71" xfId="347" xr:uid="{A2C2E31C-2831-4FDD-8ED9-5E0D2C4F0577}"/>
    <cellStyle name="20% - Accent3 72" xfId="348" xr:uid="{CC0533A6-05C8-4B12-B73F-1806EA7E7BBD}"/>
    <cellStyle name="20% - Accent3 73" xfId="349" xr:uid="{9A298378-6FAD-4636-A18F-8F896965EB92}"/>
    <cellStyle name="20% - Accent3 74" xfId="350" xr:uid="{66BC2120-B106-4EB0-93CC-2E0A7B370EB0}"/>
    <cellStyle name="20% - Accent3 75" xfId="351" xr:uid="{3761E485-2932-41FE-901C-237C5AF683BA}"/>
    <cellStyle name="20% - Accent3 76" xfId="352" xr:uid="{EAC19874-10BF-4DBD-9E85-8C7B94330F14}"/>
    <cellStyle name="20% - Accent3 77" xfId="353" xr:uid="{5BFCA538-FCEB-4E2D-BC4C-D7E05FA84369}"/>
    <cellStyle name="20% - Accent3 78" xfId="354" xr:uid="{1080CEBE-D794-4CEE-9147-04389BD48833}"/>
    <cellStyle name="20% - Accent3 79" xfId="355" xr:uid="{82B28B7E-C814-4605-AEEF-8BB837B752F0}"/>
    <cellStyle name="20% - Accent3 8" xfId="356" xr:uid="{AC370BF0-BA38-41B0-973F-BC8AEADFB96B}"/>
    <cellStyle name="20% - Accent3 80" xfId="357" xr:uid="{DF178DD4-2F13-4849-8929-156675135D9C}"/>
    <cellStyle name="20% - Accent3 81" xfId="358" xr:uid="{5AD8D2C8-99D6-40D2-8375-A27357F6F9FA}"/>
    <cellStyle name="20% - Accent3 82" xfId="359" xr:uid="{EDAB3AB1-3936-4F00-8785-1724CDC13B79}"/>
    <cellStyle name="20% - Accent3 83" xfId="360" xr:uid="{6CDF951E-73C2-49B9-AAF4-338EE462F192}"/>
    <cellStyle name="20% - Accent3 84" xfId="361" xr:uid="{1C017F38-C7D6-449D-A641-2FB3E9F3EB16}"/>
    <cellStyle name="20% - Accent3 85" xfId="362" xr:uid="{C4A9A47E-894B-4DA8-A8B4-C0DDEF30596D}"/>
    <cellStyle name="20% - Accent3 86" xfId="363" xr:uid="{0F36B6AA-7BBA-41A9-860C-031EA1FBEA82}"/>
    <cellStyle name="20% - Accent3 87" xfId="364" xr:uid="{F9F5A137-1097-4578-ADCD-2906033B1E32}"/>
    <cellStyle name="20% - Accent3 88" xfId="365" xr:uid="{84C822DB-B7A9-48A9-8B24-B091FB09AECA}"/>
    <cellStyle name="20% - Accent3 89" xfId="366" xr:uid="{973F0E91-EBE7-4FE9-843F-0E85994F9700}"/>
    <cellStyle name="20% - Accent3 9" xfId="367" xr:uid="{D1164197-35BA-4580-BEDC-C0E0E8DAEC6F}"/>
    <cellStyle name="20% - Accent3 90" xfId="368" xr:uid="{01EB5DEE-B3AE-4AF5-B327-DC45D7B0F483}"/>
    <cellStyle name="20% - Accent3 91" xfId="369" xr:uid="{0F92F2FF-C654-4F67-8DAD-0C9BA1C3BB4C}"/>
    <cellStyle name="20% - Accent3 92" xfId="370" xr:uid="{C18A85F2-517F-4069-9683-31F8D9711A0A}"/>
    <cellStyle name="20% - Accent3 93" xfId="371" xr:uid="{B85C2F02-A7C3-435F-B716-445F16F5A823}"/>
    <cellStyle name="20% - Accent3 94" xfId="372" xr:uid="{D009020E-E1D1-4522-8249-556BE1C484DE}"/>
    <cellStyle name="20% - Accent3 95" xfId="373" xr:uid="{5FF9700A-E5EC-4237-9115-3F3DE7F2992C}"/>
    <cellStyle name="20% - Accent3 96" xfId="374" xr:uid="{4E62E6D9-DE9B-43CC-B858-303BDE0BA3E5}"/>
    <cellStyle name="20% - Accent3 97" xfId="375" xr:uid="{52C81D0C-8CFB-46BF-BA94-E302F2C23502}"/>
    <cellStyle name="20% - Accent3 98" xfId="376" xr:uid="{1E84AF82-4F44-4D2C-8002-F7742CE01C97}"/>
    <cellStyle name="20% - Accent3 99" xfId="377" xr:uid="{57E5892B-619E-45B0-9A22-60E08E752F86}"/>
    <cellStyle name="20% - Accent4" xfId="1785" builtinId="42" customBuiltin="1"/>
    <cellStyle name="20% - Accent4 10" xfId="379" xr:uid="{C5E32872-DCA4-45D2-AFB3-0549A55441A7}"/>
    <cellStyle name="20% - Accent4 100" xfId="380" xr:uid="{16B50AFC-1C42-48FF-9432-46DADBFA033C}"/>
    <cellStyle name="20% - Accent4 101" xfId="381" xr:uid="{E9C8E669-8A50-4930-822D-EE212B6D2A14}"/>
    <cellStyle name="20% - Accent4 102" xfId="382" xr:uid="{CCF4D1AB-07B4-4431-B4C4-71B87A938EE7}"/>
    <cellStyle name="20% - Accent4 103" xfId="383" xr:uid="{71FE7D3E-3191-4E0A-BB68-635991F20633}"/>
    <cellStyle name="20% - Accent4 104" xfId="384" xr:uid="{F3B590A8-FBA6-4C86-B0A7-342BECF9055D}"/>
    <cellStyle name="20% - Accent4 105" xfId="385" xr:uid="{5D51A44F-2C16-40C9-AF4F-55C733368971}"/>
    <cellStyle name="20% - Accent4 106" xfId="386" xr:uid="{6429356A-ABE3-43A3-BABB-CB5296BB07A0}"/>
    <cellStyle name="20% - Accent4 107" xfId="387" xr:uid="{E376D94B-C818-4883-BE62-36EA0964E421}"/>
    <cellStyle name="20% - Accent4 108" xfId="388" xr:uid="{7C9D1CCB-9756-4E29-ADAE-C186F48CE3EB}"/>
    <cellStyle name="20% - Accent4 109" xfId="389" xr:uid="{FAB5138C-A340-4624-9561-E93C81CCAFF3}"/>
    <cellStyle name="20% - Accent4 11" xfId="390" xr:uid="{61B813A4-9DB9-4BBD-BDB1-CE7A4CE2B282}"/>
    <cellStyle name="20% - Accent4 110" xfId="391" xr:uid="{09437A56-FBA3-457B-A7F8-ECC838D3087C}"/>
    <cellStyle name="20% - Accent4 111" xfId="392" xr:uid="{989819F2-50E2-4E26-907B-8E4405A4E748}"/>
    <cellStyle name="20% - Accent4 112" xfId="393" xr:uid="{F85C22B3-A25D-470B-97BC-A6563769E57C}"/>
    <cellStyle name="20% - Accent4 113" xfId="394" xr:uid="{AAE45EEA-64B6-45E4-B41E-12FF4EB6BF25}"/>
    <cellStyle name="20% - Accent4 114" xfId="395" xr:uid="{FDD8FFD4-FC17-4E04-A339-D7492B091810}"/>
    <cellStyle name="20% - Accent4 115" xfId="396" xr:uid="{2E76EA27-9965-4030-A39F-4F61EEC43961}"/>
    <cellStyle name="20% - Accent4 116" xfId="397" xr:uid="{4F870BE5-81DE-4BCF-8A0D-E4EBC03298B2}"/>
    <cellStyle name="20% - Accent4 117" xfId="398" xr:uid="{6E60188C-0494-4A49-B2CF-97D84640173F}"/>
    <cellStyle name="20% - Accent4 118" xfId="399" xr:uid="{15F8D818-5756-491F-84D3-65F64BD5DF71}"/>
    <cellStyle name="20% - Accent4 119" xfId="400" xr:uid="{859FFDC5-25C9-4719-A549-6B1256946C8D}"/>
    <cellStyle name="20% - Accent4 12" xfId="401" xr:uid="{55AF314F-7D14-49A3-AC71-842D4B0A5271}"/>
    <cellStyle name="20% - Accent4 120" xfId="402" xr:uid="{5E036C3B-E8D9-4877-B3D4-F4EA987883D1}"/>
    <cellStyle name="20% - Accent4 121" xfId="403" xr:uid="{7B31A2A5-C301-4734-88AF-C0454904ECEE}"/>
    <cellStyle name="20% - Accent4 122" xfId="404" xr:uid="{D16F26DC-FA5A-4B2E-AD35-BAC13543E067}"/>
    <cellStyle name="20% - Accent4 123" xfId="405" xr:uid="{08B3DFAC-B0C3-4907-A95E-448299D7E0CF}"/>
    <cellStyle name="20% - Accent4 124" xfId="378" xr:uid="{37053AC5-4BE9-4712-94DC-39717FE6B475}"/>
    <cellStyle name="20% - Accent4 13" xfId="406" xr:uid="{9F6D4915-F03F-4CBC-BE3B-804955413632}"/>
    <cellStyle name="20% - Accent4 14" xfId="407" xr:uid="{DF8EA281-F04A-4E16-BF0D-F1F6FF07F53D}"/>
    <cellStyle name="20% - Accent4 15" xfId="408" xr:uid="{027ACC5C-281C-43F0-A644-940AA5B7679C}"/>
    <cellStyle name="20% - Accent4 16" xfId="409" xr:uid="{9CFF346A-9D0F-4DDA-A785-56AC9C27AFB9}"/>
    <cellStyle name="20% - Accent4 17" xfId="410" xr:uid="{83D87CEF-B4D2-4A02-8C83-002D4580479F}"/>
    <cellStyle name="20% - Accent4 18" xfId="411" xr:uid="{FD87F4D4-EEE9-4990-B3A9-D3E6F1DF7101}"/>
    <cellStyle name="20% - Accent4 19" xfId="412" xr:uid="{AACF7F6E-E9B4-483D-A154-B2A1A8D62D9A}"/>
    <cellStyle name="20% - Accent4 2" xfId="413" xr:uid="{6C29E0AD-5662-4CC3-A9B0-CA776CF61DFA}"/>
    <cellStyle name="20% - Accent4 20" xfId="414" xr:uid="{AE608D41-9DF4-420F-8D38-D8AB5A344512}"/>
    <cellStyle name="20% - Accent4 21" xfId="415" xr:uid="{893653FB-C84D-4895-942E-AAEE184E5328}"/>
    <cellStyle name="20% - Accent4 22" xfId="416" xr:uid="{E81EEE33-8E1D-47F3-B188-635A361696A9}"/>
    <cellStyle name="20% - Accent4 23" xfId="417" xr:uid="{E9455DC1-63EB-481A-943D-A3F333F7A567}"/>
    <cellStyle name="20% - Accent4 24" xfId="418" xr:uid="{9663879E-107F-41D9-9EB6-BD78857C3614}"/>
    <cellStyle name="20% - Accent4 25" xfId="419" xr:uid="{A3E7767C-37E2-4EBF-82E8-A97972E74F69}"/>
    <cellStyle name="20% - Accent4 26" xfId="420" xr:uid="{A4095B3C-C66D-48A8-AD34-965B84029843}"/>
    <cellStyle name="20% - Accent4 27" xfId="421" xr:uid="{FD427FB5-7B20-45E5-9B80-27EC42A92E9D}"/>
    <cellStyle name="20% - Accent4 28" xfId="422" xr:uid="{C54BCFB7-DEC2-4DBC-9903-98404FC4D710}"/>
    <cellStyle name="20% - Accent4 29" xfId="423" xr:uid="{A48E6E26-8F74-4AFE-8C8E-86E91B1AD2CF}"/>
    <cellStyle name="20% - Accent4 3" xfId="424" xr:uid="{8186F59B-A1C8-4E72-BD9A-389E46138C07}"/>
    <cellStyle name="20% - Accent4 3 2" xfId="1797" xr:uid="{6397E1A1-3D29-45F7-BCA2-E58AE31072CC}"/>
    <cellStyle name="20% - Accent4 30" xfId="425" xr:uid="{FAC81704-8AD8-4908-9334-417B8B96EA72}"/>
    <cellStyle name="20% - Accent4 31" xfId="426" xr:uid="{60448411-632D-4394-AA85-ECC7B16A0D19}"/>
    <cellStyle name="20% - Accent4 32" xfId="427" xr:uid="{A0B19E14-5663-4FD0-B88B-78B9D00AB21F}"/>
    <cellStyle name="20% - Accent4 33" xfId="428" xr:uid="{69EFEB6E-CBCA-4D8C-9D10-C34FEA1E253E}"/>
    <cellStyle name="20% - Accent4 34" xfId="429" xr:uid="{FE9B5F99-B524-488C-BB99-80699B20D342}"/>
    <cellStyle name="20% - Accent4 35" xfId="430" xr:uid="{5CA60AC5-0327-46C4-87AF-A591E0D8E8CC}"/>
    <cellStyle name="20% - Accent4 36" xfId="431" xr:uid="{40CE1144-D7B3-4F1A-BF5E-C892CA4025ED}"/>
    <cellStyle name="20% - Accent4 37" xfId="432" xr:uid="{465297D9-43B6-4019-ACED-B116EC61217A}"/>
    <cellStyle name="20% - Accent4 38" xfId="433" xr:uid="{F8F0108F-3DC6-4E1C-AE9F-2572BEC66265}"/>
    <cellStyle name="20% - Accent4 39" xfId="434" xr:uid="{07C0339B-98F1-4773-8139-BD9A4D9A7A63}"/>
    <cellStyle name="20% - Accent4 4" xfId="435" xr:uid="{0E0DDBD0-8723-4026-98BF-F4DF556DBADA}"/>
    <cellStyle name="20% - Accent4 40" xfId="436" xr:uid="{0B4CF26D-2F8A-48AF-9655-8E9C3E744748}"/>
    <cellStyle name="20% - Accent4 41" xfId="437" xr:uid="{AA148603-EA5E-432D-9C3A-D368388FD111}"/>
    <cellStyle name="20% - Accent4 42" xfId="438" xr:uid="{2276BCCF-2724-4156-A6CF-E662BC7E1ECD}"/>
    <cellStyle name="20% - Accent4 43" xfId="439" xr:uid="{63CD00F0-31D7-4BB4-9379-3DBA5C3EC655}"/>
    <cellStyle name="20% - Accent4 44" xfId="440" xr:uid="{1C29C765-8242-4500-93BD-CC93DE25A137}"/>
    <cellStyle name="20% - Accent4 45" xfId="441" xr:uid="{D472E9F4-E438-404F-AD8D-DDB5D0FCB7CD}"/>
    <cellStyle name="20% - Accent4 46" xfId="442" xr:uid="{B6822966-E29C-4B0E-B570-185B1CE29B2B}"/>
    <cellStyle name="20% - Accent4 47" xfId="443" xr:uid="{02784196-326A-4AD8-A64D-4DA83BE5CE81}"/>
    <cellStyle name="20% - Accent4 48" xfId="444" xr:uid="{816B647E-07C0-43B0-B95C-D558ECAA253D}"/>
    <cellStyle name="20% - Accent4 49" xfId="445" xr:uid="{3673B392-CC7A-4233-B26A-66DBDFA2C81B}"/>
    <cellStyle name="20% - Accent4 5" xfId="446" xr:uid="{19D81779-DA84-4AAC-99D7-6B5144602A50}"/>
    <cellStyle name="20% - Accent4 50" xfId="447" xr:uid="{3B332268-EAEE-412A-9F55-324B8F31B5A1}"/>
    <cellStyle name="20% - Accent4 51" xfId="448" xr:uid="{8AFED412-A37F-41E2-98B5-1961B811B80F}"/>
    <cellStyle name="20% - Accent4 52" xfId="449" xr:uid="{2FFC4A02-EF3B-4868-9555-45618A92B1A5}"/>
    <cellStyle name="20% - Accent4 53" xfId="450" xr:uid="{D37B2D80-2C93-4E4D-90A4-2A28024B311B}"/>
    <cellStyle name="20% - Accent4 54" xfId="451" xr:uid="{EDEAC7CB-4A54-41AE-8258-F5A1389C3E1C}"/>
    <cellStyle name="20% - Accent4 55" xfId="452" xr:uid="{9E687865-064C-42C7-9653-458802D51205}"/>
    <cellStyle name="20% - Accent4 56" xfId="453" xr:uid="{A6A993D3-F2C1-47E2-8C67-C55C5A53B753}"/>
    <cellStyle name="20% - Accent4 57" xfId="454" xr:uid="{4A60905C-5846-458E-AD36-431A15FB7EE7}"/>
    <cellStyle name="20% - Accent4 58" xfId="455" xr:uid="{02F20003-A7C3-4820-AF21-C347CEAEABFD}"/>
    <cellStyle name="20% - Accent4 59" xfId="456" xr:uid="{A6AA603C-8913-40AA-B7E1-26C6CD9C9E19}"/>
    <cellStyle name="20% - Accent4 6" xfId="457" xr:uid="{ACE1D222-B0FE-4FBB-B805-DC5A108D0567}"/>
    <cellStyle name="20% - Accent4 60" xfId="458" xr:uid="{E91F8DE6-2BC5-4069-ADB3-DAE19A6433B6}"/>
    <cellStyle name="20% - Accent4 61" xfId="459" xr:uid="{0A05A7A5-5CE6-4ADE-8F6A-B9E1498E6BF2}"/>
    <cellStyle name="20% - Accent4 62" xfId="460" xr:uid="{E88D53B7-F457-4DC0-ACB5-CE7D375532AE}"/>
    <cellStyle name="20% - Accent4 63" xfId="461" xr:uid="{2D4C57FC-213C-4928-B095-994D225630DF}"/>
    <cellStyle name="20% - Accent4 64" xfId="462" xr:uid="{29889483-93A8-4AA1-A9B7-6C13A5F48375}"/>
    <cellStyle name="20% - Accent4 65" xfId="463" xr:uid="{D67416BA-FC38-4FDE-ACE8-8FB64F6BB50A}"/>
    <cellStyle name="20% - Accent4 66" xfId="464" xr:uid="{85AB6BBE-D3BB-4A5E-AD2E-C4FEC8F46515}"/>
    <cellStyle name="20% - Accent4 67" xfId="465" xr:uid="{18EBA8E2-4F2C-47E4-94E1-F40A6B245B74}"/>
    <cellStyle name="20% - Accent4 68" xfId="466" xr:uid="{B14F2499-C832-4E00-9149-99C2B1F2E6B5}"/>
    <cellStyle name="20% - Accent4 69" xfId="467" xr:uid="{DDA994F6-F277-41B2-9777-E2F7A3642082}"/>
    <cellStyle name="20% - Accent4 7" xfId="468" xr:uid="{5739F055-D7AC-4A10-B19F-709F94C15D94}"/>
    <cellStyle name="20% - Accent4 70" xfId="469" xr:uid="{72D4882F-F608-4093-8439-17C8649B192E}"/>
    <cellStyle name="20% - Accent4 71" xfId="470" xr:uid="{8144AFC4-04AE-46D9-82BA-AD282E29C63A}"/>
    <cellStyle name="20% - Accent4 72" xfId="471" xr:uid="{4BE2F22F-65E6-43D5-BF8F-4AB64C32A612}"/>
    <cellStyle name="20% - Accent4 73" xfId="472" xr:uid="{7901E49F-A26A-431A-97A6-7E401A5DC342}"/>
    <cellStyle name="20% - Accent4 74" xfId="473" xr:uid="{12338E39-C8DA-47B9-AC7D-5D77FBE32F0A}"/>
    <cellStyle name="20% - Accent4 75" xfId="474" xr:uid="{9A466B77-2A84-495D-9B2A-153934F72772}"/>
    <cellStyle name="20% - Accent4 76" xfId="475" xr:uid="{FCE497BE-A2AF-482D-A620-CEF984B46BE7}"/>
    <cellStyle name="20% - Accent4 77" xfId="476" xr:uid="{620BB05D-4458-4515-A0A4-4FB9D79546C7}"/>
    <cellStyle name="20% - Accent4 78" xfId="477" xr:uid="{DCE0D85A-71B6-4B44-8EE2-2C0F4EDFBDFA}"/>
    <cellStyle name="20% - Accent4 79" xfId="478" xr:uid="{EA57C10F-77AE-4B59-BFC2-F2A90A849884}"/>
    <cellStyle name="20% - Accent4 8" xfId="479" xr:uid="{C84E259A-1850-455D-9588-141EEC0BDD0C}"/>
    <cellStyle name="20% - Accent4 80" xfId="480" xr:uid="{128C8FF0-7DE6-4729-A588-E92B01D827A6}"/>
    <cellStyle name="20% - Accent4 81" xfId="481" xr:uid="{11F9B06A-490C-4893-BC2B-6BDBB5F20F48}"/>
    <cellStyle name="20% - Accent4 82" xfId="482" xr:uid="{2796AB61-B8AC-42C1-8432-EEF3CD141980}"/>
    <cellStyle name="20% - Accent4 83" xfId="483" xr:uid="{F8F367A0-DBFF-498A-A4E7-2FEACAE8D8F6}"/>
    <cellStyle name="20% - Accent4 84" xfId="484" xr:uid="{1E282A5B-6254-48EF-92EA-19926A7BF5DE}"/>
    <cellStyle name="20% - Accent4 85" xfId="485" xr:uid="{D92E738C-167B-463E-9887-C1A3341417C8}"/>
    <cellStyle name="20% - Accent4 86" xfId="486" xr:uid="{C85E3354-27C4-45BB-88C7-81FAFB5430D3}"/>
    <cellStyle name="20% - Accent4 87" xfId="487" xr:uid="{3C997E7A-9A0D-462F-883C-F719C94B9ED4}"/>
    <cellStyle name="20% - Accent4 88" xfId="488" xr:uid="{6834D689-322A-411B-B7E2-90C5B5E07AE2}"/>
    <cellStyle name="20% - Accent4 89" xfId="489" xr:uid="{98DF5BF5-24D2-46AC-9A25-9AB6071E606E}"/>
    <cellStyle name="20% - Accent4 9" xfId="490" xr:uid="{27EDFA0A-C275-4732-918B-69F2424D1CB8}"/>
    <cellStyle name="20% - Accent4 90" xfId="491" xr:uid="{339806F8-7C40-4222-B1F1-4D302C09C79E}"/>
    <cellStyle name="20% - Accent4 91" xfId="492" xr:uid="{65234273-E244-40F5-A3BB-6839BD1E01BC}"/>
    <cellStyle name="20% - Accent4 92" xfId="493" xr:uid="{4EDC42DB-6F8E-4571-93BF-6FD91116374E}"/>
    <cellStyle name="20% - Accent4 93" xfId="494" xr:uid="{A7F1CA7F-FCE1-47D5-83DC-6C874B2AF355}"/>
    <cellStyle name="20% - Accent4 94" xfId="495" xr:uid="{29488B75-3F33-406F-81A2-2AEABC1E6FFC}"/>
    <cellStyle name="20% - Accent4 95" xfId="496" xr:uid="{96DB735F-3DF2-4359-AE29-C815C988C5DC}"/>
    <cellStyle name="20% - Accent4 96" xfId="497" xr:uid="{BD4216E2-48A2-4EF8-9C0A-43A23C1CFFAE}"/>
    <cellStyle name="20% - Accent4 97" xfId="498" xr:uid="{87888733-0D8E-4CE4-975F-B668E1914EFC}"/>
    <cellStyle name="20% - Accent4 98" xfId="499" xr:uid="{A37BC4CF-71EB-4176-B0ED-DBEF07E1C606}"/>
    <cellStyle name="20% - Accent4 99" xfId="500" xr:uid="{666444F9-8E44-4156-A8B5-8BE5CE1F68EF}"/>
    <cellStyle name="20% - Accent5" xfId="1788" builtinId="46" customBuiltin="1"/>
    <cellStyle name="20% - Accent5 10" xfId="502" xr:uid="{AED07555-A315-4333-B0D0-940E17CF454B}"/>
    <cellStyle name="20% - Accent5 100" xfId="503" xr:uid="{2E7E9115-DE96-4E51-9564-8E1BD4450BB4}"/>
    <cellStyle name="20% - Accent5 101" xfId="504" xr:uid="{C445C752-4308-4D43-B89D-DF5038A609B2}"/>
    <cellStyle name="20% - Accent5 102" xfId="505" xr:uid="{CAE5328D-A7FE-4766-AF2A-D2D24A54E28B}"/>
    <cellStyle name="20% - Accent5 103" xfId="506" xr:uid="{6C4BE09B-0C72-4145-94FC-14A8D9D78B29}"/>
    <cellStyle name="20% - Accent5 104" xfId="507" xr:uid="{79A7DA9B-9A58-489F-A32C-904A55527DCB}"/>
    <cellStyle name="20% - Accent5 105" xfId="508" xr:uid="{7E450853-B909-4DAB-92CC-9975FE64CB88}"/>
    <cellStyle name="20% - Accent5 106" xfId="509" xr:uid="{853D500B-23C2-424E-919C-F0CE5D318320}"/>
    <cellStyle name="20% - Accent5 107" xfId="510" xr:uid="{FCDF8F40-3F70-4093-B13A-D1F03ADB510C}"/>
    <cellStyle name="20% - Accent5 108" xfId="511" xr:uid="{0F43895A-2A01-4E79-B898-E26E7929A61A}"/>
    <cellStyle name="20% - Accent5 109" xfId="512" xr:uid="{3A11D76C-7F35-46F0-8AC1-2275DD9D6677}"/>
    <cellStyle name="20% - Accent5 11" xfId="513" xr:uid="{E656810C-592B-4D59-BBA2-70ABE978C552}"/>
    <cellStyle name="20% - Accent5 110" xfId="514" xr:uid="{08F28AF2-4D76-427C-BD9B-4D9EE67034D9}"/>
    <cellStyle name="20% - Accent5 111" xfId="515" xr:uid="{5CB75B88-0353-4D32-A4AE-0ED064656C28}"/>
    <cellStyle name="20% - Accent5 112" xfId="516" xr:uid="{C32746A6-FF0A-4FE3-91EB-0796965D1254}"/>
    <cellStyle name="20% - Accent5 113" xfId="517" xr:uid="{213319A4-1EAC-463E-A133-0DCEA1BB6B16}"/>
    <cellStyle name="20% - Accent5 114" xfId="518" xr:uid="{16643793-D74E-4DC2-8536-3E9A760E3DC3}"/>
    <cellStyle name="20% - Accent5 115" xfId="519" xr:uid="{5328C389-48A1-4F89-9E55-312DF2063119}"/>
    <cellStyle name="20% - Accent5 116" xfId="520" xr:uid="{8555E796-B90C-4DB7-9855-9B0566541768}"/>
    <cellStyle name="20% - Accent5 117" xfId="521" xr:uid="{00F72EB8-4462-4EEC-9836-3349EE127940}"/>
    <cellStyle name="20% - Accent5 118" xfId="522" xr:uid="{B3A70B1B-60E5-41CC-8AC8-809F3E5C069A}"/>
    <cellStyle name="20% - Accent5 119" xfId="523" xr:uid="{70789CCF-CB11-4746-A5CC-3641066A4455}"/>
    <cellStyle name="20% - Accent5 12" xfId="524" xr:uid="{F8A04646-290A-4B9A-8F99-0754A1C552D6}"/>
    <cellStyle name="20% - Accent5 120" xfId="525" xr:uid="{D7B9759A-27E0-4FD5-9A11-32C4FACEDB0D}"/>
    <cellStyle name="20% - Accent5 121" xfId="526" xr:uid="{0B62F811-CFD3-4E7A-B067-C8B73D145E80}"/>
    <cellStyle name="20% - Accent5 122" xfId="527" xr:uid="{78CAF699-B60E-4747-A216-B8F5E14414D5}"/>
    <cellStyle name="20% - Accent5 123" xfId="528" xr:uid="{CA7BBEBD-9832-43D3-A1DE-9CDEEBC47E72}"/>
    <cellStyle name="20% - Accent5 124" xfId="501" xr:uid="{2E1BB894-9B93-41D1-AC40-73D99AB4EA49}"/>
    <cellStyle name="20% - Accent5 13" xfId="529" xr:uid="{4560EA90-B10B-4F05-BBC1-5542AD241F42}"/>
    <cellStyle name="20% - Accent5 14" xfId="530" xr:uid="{7342F3D7-3C9B-425D-A705-A856DEC63E1E}"/>
    <cellStyle name="20% - Accent5 15" xfId="531" xr:uid="{3394FAF5-BD9E-4F8D-82B6-604A8DF7F323}"/>
    <cellStyle name="20% - Accent5 16" xfId="532" xr:uid="{EE257405-105A-4BB5-BA92-E6A90134330D}"/>
    <cellStyle name="20% - Accent5 17" xfId="533" xr:uid="{EE4F544E-F2C1-4824-816C-F23ABC967270}"/>
    <cellStyle name="20% - Accent5 18" xfId="534" xr:uid="{B153E755-58EA-4BEC-832C-5483F1E382DC}"/>
    <cellStyle name="20% - Accent5 19" xfId="535" xr:uid="{F1205EB6-D560-4121-B0A1-22A151C9EA5A}"/>
    <cellStyle name="20% - Accent5 2" xfId="536" xr:uid="{EDEF6420-8ECB-4F8F-9014-276230D0558E}"/>
    <cellStyle name="20% - Accent5 20" xfId="537" xr:uid="{B8313A69-0BB8-4358-9030-647069B1D80B}"/>
    <cellStyle name="20% - Accent5 21" xfId="538" xr:uid="{BEB47902-38EA-485F-B9AE-8370B75F17AB}"/>
    <cellStyle name="20% - Accent5 22" xfId="539" xr:uid="{75C6BEA5-CE68-4EA3-9F7F-B83FFB70CC53}"/>
    <cellStyle name="20% - Accent5 23" xfId="540" xr:uid="{F3E0E35E-5094-4221-ADAD-A4A5297C5580}"/>
    <cellStyle name="20% - Accent5 24" xfId="541" xr:uid="{DE54D5A8-FD60-4FCF-A07D-0E704F6FF41C}"/>
    <cellStyle name="20% - Accent5 25" xfId="542" xr:uid="{15D7AEB3-8250-42C4-A368-B5B516D52C0F}"/>
    <cellStyle name="20% - Accent5 26" xfId="543" xr:uid="{C3E8CBFE-8FEC-4230-8E41-0D88598C0387}"/>
    <cellStyle name="20% - Accent5 27" xfId="544" xr:uid="{ECFDF5BC-CAF4-48B3-8DC1-9F3743BAD98D}"/>
    <cellStyle name="20% - Accent5 28" xfId="545" xr:uid="{FD0230E7-B832-48B3-9F34-9841F623B410}"/>
    <cellStyle name="20% - Accent5 29" xfId="546" xr:uid="{0ECC51BE-C1FB-4E7F-AA77-C16666637B96}"/>
    <cellStyle name="20% - Accent5 3" xfId="547" xr:uid="{3D028B62-417B-4319-B31D-79549102037C}"/>
    <cellStyle name="20% - Accent5 3 2" xfId="1798" xr:uid="{C690B234-3A79-4B3F-85F8-35FEC34BF550}"/>
    <cellStyle name="20% - Accent5 30" xfId="548" xr:uid="{2519BE9F-30B0-4B36-B417-4A77C984937A}"/>
    <cellStyle name="20% - Accent5 31" xfId="549" xr:uid="{C6AFBA59-4751-4985-B138-A4AF0DA763C8}"/>
    <cellStyle name="20% - Accent5 32" xfId="550" xr:uid="{0B9A8A5C-BFB6-4E69-A7BC-2F6A64CBC1CB}"/>
    <cellStyle name="20% - Accent5 33" xfId="551" xr:uid="{170AB5E8-40F6-4F42-BA9A-6CCF232351B8}"/>
    <cellStyle name="20% - Accent5 34" xfId="552" xr:uid="{59558B1F-D976-4235-B949-15F02013EB57}"/>
    <cellStyle name="20% - Accent5 35" xfId="553" xr:uid="{C3651D19-CA4A-44F2-9C5F-CB9DD5C777DD}"/>
    <cellStyle name="20% - Accent5 36" xfId="554" xr:uid="{C3C64C6B-45A0-43FE-B330-1A6B77F46C00}"/>
    <cellStyle name="20% - Accent5 37" xfId="555" xr:uid="{794C3155-BF5C-4B61-81DE-D9962A256C72}"/>
    <cellStyle name="20% - Accent5 38" xfId="556" xr:uid="{218E8C3E-D0A5-4778-8D4A-5A2607CBC042}"/>
    <cellStyle name="20% - Accent5 39" xfId="557" xr:uid="{3475FA28-CD64-432F-AF0A-33B447E16AF2}"/>
    <cellStyle name="20% - Accent5 4" xfId="558" xr:uid="{18E419F6-05E2-4740-99D4-D404C3D831F9}"/>
    <cellStyle name="20% - Accent5 40" xfId="559" xr:uid="{7F55EDB3-E829-4629-B2F2-CC519C955892}"/>
    <cellStyle name="20% - Accent5 41" xfId="560" xr:uid="{5A4BCA3B-B36E-4836-A3CE-A8B0B4B66260}"/>
    <cellStyle name="20% - Accent5 42" xfId="561" xr:uid="{E512E2A7-A778-4E66-BDB6-CBCBF1D5D367}"/>
    <cellStyle name="20% - Accent5 43" xfId="562" xr:uid="{7ABD0722-AF2D-4AE5-8D6C-BDF9DDD6A3BB}"/>
    <cellStyle name="20% - Accent5 44" xfId="563" xr:uid="{B50712D9-513C-40AA-A34E-3E3BF5ADC7CA}"/>
    <cellStyle name="20% - Accent5 45" xfId="564" xr:uid="{3ACC001A-A9E1-44C8-9025-15DB2700016F}"/>
    <cellStyle name="20% - Accent5 46" xfId="565" xr:uid="{B1DC5E75-D194-4241-A6C4-09B802650850}"/>
    <cellStyle name="20% - Accent5 47" xfId="566" xr:uid="{185F2F97-3BDF-42B4-8386-D710D3EAC214}"/>
    <cellStyle name="20% - Accent5 48" xfId="567" xr:uid="{8881C5C0-E8DC-45B8-881D-30D9B2FDC660}"/>
    <cellStyle name="20% - Accent5 49" xfId="568" xr:uid="{156A8D0E-248C-4000-A104-8AA161E84F0C}"/>
    <cellStyle name="20% - Accent5 5" xfId="569" xr:uid="{FD6D1194-583C-4689-8E82-8CC793F1E80D}"/>
    <cellStyle name="20% - Accent5 50" xfId="570" xr:uid="{75A09D03-1C68-4E9A-95E9-440887B64BFC}"/>
    <cellStyle name="20% - Accent5 51" xfId="571" xr:uid="{C27249CE-16A3-43C0-95BE-961C774D0D13}"/>
    <cellStyle name="20% - Accent5 52" xfId="572" xr:uid="{C70D75FC-7038-4078-93F8-7BDBE64FD1E2}"/>
    <cellStyle name="20% - Accent5 53" xfId="573" xr:uid="{4917A392-8567-4F2D-99F1-928263D8ED13}"/>
    <cellStyle name="20% - Accent5 54" xfId="574" xr:uid="{73D617ED-B74D-4234-91F1-3FCB309ECC3A}"/>
    <cellStyle name="20% - Accent5 55" xfId="575" xr:uid="{8B44ED32-6075-4637-BB25-40B0B0AA680C}"/>
    <cellStyle name="20% - Accent5 56" xfId="576" xr:uid="{C8C3C58C-2CA4-4838-AAB5-AFCE6FFE8517}"/>
    <cellStyle name="20% - Accent5 57" xfId="577" xr:uid="{6B32356D-D1AC-4485-9CE6-312FF1DCB2EF}"/>
    <cellStyle name="20% - Accent5 58" xfId="578" xr:uid="{61991060-97B1-4218-8BE3-2EFA8B0A5F95}"/>
    <cellStyle name="20% - Accent5 59" xfId="579" xr:uid="{82E86B8D-F210-48A6-A9A1-846032A10A24}"/>
    <cellStyle name="20% - Accent5 6" xfId="580" xr:uid="{E3EF0EA1-2134-48FD-A101-966AA80483F2}"/>
    <cellStyle name="20% - Accent5 60" xfId="581" xr:uid="{99D4A1FA-5DC6-478D-AFB3-015C906ADBC5}"/>
    <cellStyle name="20% - Accent5 61" xfId="582" xr:uid="{1549151E-9D23-464A-9C07-FCE2DBB277AA}"/>
    <cellStyle name="20% - Accent5 62" xfId="583" xr:uid="{B436FB92-24E1-4042-B182-0A002C4FAD6E}"/>
    <cellStyle name="20% - Accent5 63" xfId="584" xr:uid="{78FDE151-07C7-4E79-98DE-19D1AC68B53A}"/>
    <cellStyle name="20% - Accent5 64" xfId="585" xr:uid="{7FCE036E-F74F-4FB2-B99A-E4663D27464B}"/>
    <cellStyle name="20% - Accent5 65" xfId="586" xr:uid="{3566412D-3989-48A6-8925-56318A9867DB}"/>
    <cellStyle name="20% - Accent5 66" xfId="587" xr:uid="{2B3C48AB-B243-42B9-97CC-6DC055D1AB0A}"/>
    <cellStyle name="20% - Accent5 67" xfId="588" xr:uid="{651549DB-09F8-4512-95F1-8824BC46F8E9}"/>
    <cellStyle name="20% - Accent5 68" xfId="589" xr:uid="{18C1403F-1221-4C43-8732-8532E2024D0E}"/>
    <cellStyle name="20% - Accent5 69" xfId="590" xr:uid="{BFAB6D96-F388-48F9-8DA5-2682FFDA0C58}"/>
    <cellStyle name="20% - Accent5 7" xfId="591" xr:uid="{42F58E31-745E-40DC-AE79-577741A481E1}"/>
    <cellStyle name="20% - Accent5 70" xfId="592" xr:uid="{0AA614A3-8F90-4914-B09A-96F85669F04E}"/>
    <cellStyle name="20% - Accent5 71" xfId="593" xr:uid="{9256CC4A-908E-42CD-BA79-0442BAF63E78}"/>
    <cellStyle name="20% - Accent5 72" xfId="594" xr:uid="{F1FFA911-938A-4F2A-A8F8-005B45F6E6BC}"/>
    <cellStyle name="20% - Accent5 73" xfId="595" xr:uid="{0282181D-5F5E-40C0-AA4F-022750E89687}"/>
    <cellStyle name="20% - Accent5 74" xfId="596" xr:uid="{B2274676-2EE2-4206-8916-8386D86F707E}"/>
    <cellStyle name="20% - Accent5 75" xfId="597" xr:uid="{31C6F516-53C3-4547-94C6-CAF49A950E7E}"/>
    <cellStyle name="20% - Accent5 76" xfId="598" xr:uid="{9D5DAB4A-56FA-48EE-89CA-A5E41475B220}"/>
    <cellStyle name="20% - Accent5 77" xfId="599" xr:uid="{F5360C20-3392-448B-AFD1-2826F088802C}"/>
    <cellStyle name="20% - Accent5 78" xfId="600" xr:uid="{B533D4E6-5277-4704-B9CE-3B011071555A}"/>
    <cellStyle name="20% - Accent5 79" xfId="601" xr:uid="{3734A0DE-8504-4DFF-AA57-62A2D93472E9}"/>
    <cellStyle name="20% - Accent5 8" xfId="602" xr:uid="{FC05E4A1-7BA9-4201-B6E3-9261BB6BDB20}"/>
    <cellStyle name="20% - Accent5 80" xfId="603" xr:uid="{27442EB9-562F-41E9-A8BC-D04381AACC03}"/>
    <cellStyle name="20% - Accent5 81" xfId="604" xr:uid="{98D47EED-163D-4E3B-A87A-2E0064161C01}"/>
    <cellStyle name="20% - Accent5 82" xfId="605" xr:uid="{590AE9F1-DE34-4F8B-AFC9-7DB17228033E}"/>
    <cellStyle name="20% - Accent5 83" xfId="606" xr:uid="{0579C7F2-29F5-469F-B8FA-6F426C09EF3D}"/>
    <cellStyle name="20% - Accent5 84" xfId="607" xr:uid="{60F91913-DE9E-49C9-8A96-8794CE7A91C4}"/>
    <cellStyle name="20% - Accent5 85" xfId="608" xr:uid="{11808F0D-9E2F-4AF2-8019-8C4830934D88}"/>
    <cellStyle name="20% - Accent5 86" xfId="609" xr:uid="{5EAC87AF-23AD-4A7E-A926-201C0FD34C84}"/>
    <cellStyle name="20% - Accent5 87" xfId="610" xr:uid="{0298D0CB-03CB-4FCB-9956-D4BBD36DC742}"/>
    <cellStyle name="20% - Accent5 88" xfId="611" xr:uid="{35EC2E3A-4297-4471-9883-154FBA5B409F}"/>
    <cellStyle name="20% - Accent5 89" xfId="612" xr:uid="{1C3C11E5-E4D3-4514-9E1A-AD7055E76CAE}"/>
    <cellStyle name="20% - Accent5 9" xfId="613" xr:uid="{3F59B0C2-002F-4F19-AC4B-770804174386}"/>
    <cellStyle name="20% - Accent5 90" xfId="614" xr:uid="{D8F8AED7-202C-43CC-A00F-E1A5388EAF9F}"/>
    <cellStyle name="20% - Accent5 91" xfId="615" xr:uid="{CF186C12-EB13-4146-A4C0-50179E16AFE1}"/>
    <cellStyle name="20% - Accent5 92" xfId="616" xr:uid="{D1B2DD7E-B450-4E8F-BCEB-3E46A41C054C}"/>
    <cellStyle name="20% - Accent5 93" xfId="617" xr:uid="{9D6B86B9-4BAA-4A45-9093-8C46DFA9E202}"/>
    <cellStyle name="20% - Accent5 94" xfId="618" xr:uid="{AA222FDD-1B3A-44A4-A6DD-25EA8B6D58EB}"/>
    <cellStyle name="20% - Accent5 95" xfId="619" xr:uid="{2139796D-77C2-4E06-9173-6E599BA36B4E}"/>
    <cellStyle name="20% - Accent5 96" xfId="620" xr:uid="{0E213FFB-A3FA-4601-8B68-C24CDEDE80BA}"/>
    <cellStyle name="20% - Accent5 97" xfId="621" xr:uid="{8B5327A3-F09E-460B-B8B9-CA308235D04C}"/>
    <cellStyle name="20% - Accent5 98" xfId="622" xr:uid="{14F4ED08-7EC7-43D8-8D68-74F24FA23952}"/>
    <cellStyle name="20% - Accent5 99" xfId="623" xr:uid="{328493BF-9A4C-4673-8348-1BD6514723F9}"/>
    <cellStyle name="20% - Accent6" xfId="1791" builtinId="50" customBuiltin="1"/>
    <cellStyle name="20% - Accent6 10" xfId="625" xr:uid="{0D42A124-8EC4-4124-A934-799B282157CC}"/>
    <cellStyle name="20% - Accent6 100" xfId="626" xr:uid="{41FE37F8-EE58-42E1-AFA5-9E51235C2CD3}"/>
    <cellStyle name="20% - Accent6 101" xfId="627" xr:uid="{AAA32BAB-F4A9-47E2-B23F-D84F0C2AF10C}"/>
    <cellStyle name="20% - Accent6 102" xfId="628" xr:uid="{31168112-7952-483A-86BD-7C390DE2ED60}"/>
    <cellStyle name="20% - Accent6 103" xfId="629" xr:uid="{2173F2AC-0081-46C2-AE71-5BE350791EDD}"/>
    <cellStyle name="20% - Accent6 104" xfId="630" xr:uid="{A44982ED-85F0-4806-B6EC-1D6E069E0BF1}"/>
    <cellStyle name="20% - Accent6 105" xfId="631" xr:uid="{A71751F9-408B-48CD-A329-ADC32A7066EA}"/>
    <cellStyle name="20% - Accent6 106" xfId="632" xr:uid="{76D27A0E-95EE-4212-80A8-134C66D9C6DD}"/>
    <cellStyle name="20% - Accent6 107" xfId="633" xr:uid="{91892E82-8D1F-4512-B163-BBC184BF8C13}"/>
    <cellStyle name="20% - Accent6 108" xfId="634" xr:uid="{4EB3CBA6-5ECF-48A3-8AF9-6CCE5F783AFD}"/>
    <cellStyle name="20% - Accent6 109" xfId="635" xr:uid="{61FA5913-F4D9-4500-9A1D-CCD3C03CFE71}"/>
    <cellStyle name="20% - Accent6 11" xfId="636" xr:uid="{9E63298C-29DA-4672-86DD-50D6002B72DF}"/>
    <cellStyle name="20% - Accent6 110" xfId="637" xr:uid="{82C2BCA8-9F3E-4F0C-BDBE-F8C011CE2846}"/>
    <cellStyle name="20% - Accent6 111" xfId="638" xr:uid="{6A79A165-D714-409D-83DC-3C3F0FB75D34}"/>
    <cellStyle name="20% - Accent6 112" xfId="639" xr:uid="{0784E740-C64B-4D93-9C63-1E84A8740259}"/>
    <cellStyle name="20% - Accent6 113" xfId="640" xr:uid="{C97F7AB7-826E-4C95-8FBE-A9BF2DB4E15A}"/>
    <cellStyle name="20% - Accent6 114" xfId="641" xr:uid="{1CC3BCA3-F5DD-4B38-A766-873DB385C80B}"/>
    <cellStyle name="20% - Accent6 115" xfId="642" xr:uid="{DF49BA93-4E4B-4F88-9AFB-B86889345D1E}"/>
    <cellStyle name="20% - Accent6 116" xfId="643" xr:uid="{26AE0DAB-840B-4B26-B103-E8A37C9EB30A}"/>
    <cellStyle name="20% - Accent6 117" xfId="644" xr:uid="{3F6C2DE6-A39A-48F4-B57B-600F7AE807E0}"/>
    <cellStyle name="20% - Accent6 118" xfId="645" xr:uid="{EA9A007B-C16E-4791-A4DF-7B8FB069160A}"/>
    <cellStyle name="20% - Accent6 119" xfId="646" xr:uid="{AC2C7425-D4E6-44FA-A4DA-ABEF581D1C0E}"/>
    <cellStyle name="20% - Accent6 12" xfId="647" xr:uid="{2420BC4A-1388-42BC-81E9-22307B6FDD51}"/>
    <cellStyle name="20% - Accent6 120" xfId="648" xr:uid="{1E922CFA-0BCA-40F1-BB4F-750DE1E15141}"/>
    <cellStyle name="20% - Accent6 121" xfId="649" xr:uid="{5908A96F-188D-4A01-B8B7-788FD330220A}"/>
    <cellStyle name="20% - Accent6 122" xfId="650" xr:uid="{C0333103-77FA-4C68-98EB-3ECE5070FCA3}"/>
    <cellStyle name="20% - Accent6 123" xfId="651" xr:uid="{558066BC-2434-4DE3-8439-1724C1916C55}"/>
    <cellStyle name="20% - Accent6 124" xfId="624" xr:uid="{C1B34C52-84DC-4B49-9AC9-69A15E7BE7F7}"/>
    <cellStyle name="20% - Accent6 13" xfId="652" xr:uid="{D520D3B0-AC12-4B83-84EC-9C1247DFE18F}"/>
    <cellStyle name="20% - Accent6 14" xfId="653" xr:uid="{53C96E80-71C2-4988-A2DC-FA8671A2F0DA}"/>
    <cellStyle name="20% - Accent6 15" xfId="654" xr:uid="{E9B535F4-88AB-4DE7-81AC-2703ED506880}"/>
    <cellStyle name="20% - Accent6 16" xfId="655" xr:uid="{94FDFEA5-5264-4912-8B18-66E1A85DCC5B}"/>
    <cellStyle name="20% - Accent6 17" xfId="656" xr:uid="{89C3B259-3D77-4443-9089-D1DC170E046D}"/>
    <cellStyle name="20% - Accent6 18" xfId="657" xr:uid="{46519BEA-40F7-4F91-A35B-C00D3A6456A8}"/>
    <cellStyle name="20% - Accent6 19" xfId="658" xr:uid="{8837A627-F708-46B5-AEDF-52B375CCBB6E}"/>
    <cellStyle name="20% - Accent6 2" xfId="659" xr:uid="{1C420CE6-6B01-4515-82B5-0058E95489BB}"/>
    <cellStyle name="20% - Accent6 20" xfId="660" xr:uid="{8CA83BD9-F31C-45C9-B49E-4A7A3DE8B007}"/>
    <cellStyle name="20% - Accent6 21" xfId="661" xr:uid="{39FF33CA-AFEB-4EA0-8EB0-CED475439A00}"/>
    <cellStyle name="20% - Accent6 22" xfId="662" xr:uid="{A2F9DE1B-7F02-472B-8B88-6CD30D42A485}"/>
    <cellStyle name="20% - Accent6 23" xfId="663" xr:uid="{7D45F938-6195-4E12-90DC-2641480B33E5}"/>
    <cellStyle name="20% - Accent6 24" xfId="664" xr:uid="{7F0A78A4-5C53-4F38-8DF7-314C88B477CC}"/>
    <cellStyle name="20% - Accent6 25" xfId="665" xr:uid="{9C86C37C-85E8-4A11-94BF-51D41DD51964}"/>
    <cellStyle name="20% - Accent6 26" xfId="666" xr:uid="{AA8E6A25-53CA-45A9-B24F-BB1D274406AC}"/>
    <cellStyle name="20% - Accent6 27" xfId="667" xr:uid="{C814375C-68C5-463D-A66F-22992C12F62D}"/>
    <cellStyle name="20% - Accent6 28" xfId="668" xr:uid="{D0F74C46-12AF-434E-BEE6-D3709D1F6CE4}"/>
    <cellStyle name="20% - Accent6 29" xfId="669" xr:uid="{5E9F5B33-8E66-4C82-826D-28F06BAD2CA6}"/>
    <cellStyle name="20% - Accent6 3" xfId="670" xr:uid="{647D6DEA-F820-40EF-A2C3-2DE3CB9699B2}"/>
    <cellStyle name="20% - Accent6 3 2" xfId="1799" xr:uid="{F8558C84-F196-4AB6-9C95-9FB6143029ED}"/>
    <cellStyle name="20% - Accent6 30" xfId="671" xr:uid="{0F26AB63-3D92-41E8-B5EE-639643FABADC}"/>
    <cellStyle name="20% - Accent6 31" xfId="672" xr:uid="{A8B64503-E0B6-47B7-A97A-CEBDF4AEFF54}"/>
    <cellStyle name="20% - Accent6 32" xfId="673" xr:uid="{5DDEC703-710F-499D-8C84-70D8D45F3A5C}"/>
    <cellStyle name="20% - Accent6 33" xfId="674" xr:uid="{EF7CF289-0431-4CDB-BFBF-4E7CBA5410EA}"/>
    <cellStyle name="20% - Accent6 34" xfId="675" xr:uid="{A7FFAF6A-8710-48A1-B901-809C6A6A20CF}"/>
    <cellStyle name="20% - Accent6 35" xfId="676" xr:uid="{55AA380C-0305-4B6B-9EF3-7FC911919E8C}"/>
    <cellStyle name="20% - Accent6 36" xfId="677" xr:uid="{DEE05CE0-659F-4F35-A478-A08AC2B31BC4}"/>
    <cellStyle name="20% - Accent6 37" xfId="678" xr:uid="{90E4822D-D4E1-4CA5-9864-A75EEA4EADB0}"/>
    <cellStyle name="20% - Accent6 38" xfId="679" xr:uid="{19AFCC61-9400-4BB3-9907-94D2E6C6D641}"/>
    <cellStyle name="20% - Accent6 39" xfId="680" xr:uid="{7EDAD44F-530A-4BC8-9EE6-E520EEC7D730}"/>
    <cellStyle name="20% - Accent6 4" xfId="681" xr:uid="{05C1AD84-6E73-4C65-83BB-DFEBA7B96390}"/>
    <cellStyle name="20% - Accent6 40" xfId="682" xr:uid="{76E8867A-CEB5-416A-B8EF-0698A50D9ACD}"/>
    <cellStyle name="20% - Accent6 41" xfId="683" xr:uid="{5820BFED-F287-4DB7-9ADF-A2F6CAF2447B}"/>
    <cellStyle name="20% - Accent6 42" xfId="684" xr:uid="{C5C9C65B-EB10-4D20-B87C-3F0D663B2622}"/>
    <cellStyle name="20% - Accent6 43" xfId="685" xr:uid="{71B47FAF-6B6D-4B89-A4CD-714BFDE44C41}"/>
    <cellStyle name="20% - Accent6 44" xfId="686" xr:uid="{9F175CDB-C77B-4EEA-BB3B-06027C917ABB}"/>
    <cellStyle name="20% - Accent6 45" xfId="687" xr:uid="{1EB420F0-6CFC-4CFF-B404-2BC5B2A2EAD0}"/>
    <cellStyle name="20% - Accent6 46" xfId="688" xr:uid="{5C6230AA-0B8A-46F2-BCDB-2B024A336F30}"/>
    <cellStyle name="20% - Accent6 47" xfId="689" xr:uid="{69D606E2-7827-4C7A-9286-0E0680411514}"/>
    <cellStyle name="20% - Accent6 48" xfId="690" xr:uid="{569C75F1-D381-4E39-8ACA-C67AA0DCF17C}"/>
    <cellStyle name="20% - Accent6 49" xfId="691" xr:uid="{181AF539-E449-4A3B-A13A-07FE4BAF277A}"/>
    <cellStyle name="20% - Accent6 5" xfId="692" xr:uid="{AB79A768-5A63-4963-BDED-73552F782D67}"/>
    <cellStyle name="20% - Accent6 50" xfId="693" xr:uid="{3FF41EFD-A28C-453A-93EC-C1A319541FCE}"/>
    <cellStyle name="20% - Accent6 51" xfId="694" xr:uid="{A7DEEF06-2ED9-4918-BD33-7C50D19B23FF}"/>
    <cellStyle name="20% - Accent6 52" xfId="695" xr:uid="{50B2F1DB-6905-4C89-B300-7727E6EA0B5D}"/>
    <cellStyle name="20% - Accent6 53" xfId="696" xr:uid="{DB20FC84-C187-4C99-BC9F-F23D37619EFD}"/>
    <cellStyle name="20% - Accent6 54" xfId="697" xr:uid="{A0AF46ED-65E9-4DA9-B4A5-8B3B25D2551E}"/>
    <cellStyle name="20% - Accent6 55" xfId="698" xr:uid="{17C3C0DA-3FEC-40C4-8284-92082BF81E45}"/>
    <cellStyle name="20% - Accent6 56" xfId="699" xr:uid="{917225F1-0A9C-4230-BD4F-87385EFEC22F}"/>
    <cellStyle name="20% - Accent6 57" xfId="700" xr:uid="{34E87EC1-80EA-4762-9FEE-FFA3E1473042}"/>
    <cellStyle name="20% - Accent6 58" xfId="701" xr:uid="{BE1B77DD-0516-4A87-95A6-2A5D73521493}"/>
    <cellStyle name="20% - Accent6 59" xfId="702" xr:uid="{B34D1132-6AE0-4ADC-A7E2-7D6B1712523A}"/>
    <cellStyle name="20% - Accent6 6" xfId="703" xr:uid="{AC1B7284-9337-4619-93A7-AC8002AC708D}"/>
    <cellStyle name="20% - Accent6 60" xfId="704" xr:uid="{667FB78D-2348-493F-91D7-FC0455D114ED}"/>
    <cellStyle name="20% - Accent6 61" xfId="705" xr:uid="{B02DC943-DD41-4F9F-AE97-45CC00EA2424}"/>
    <cellStyle name="20% - Accent6 62" xfId="706" xr:uid="{8D9052CE-2B0A-43FB-824F-9F390BC6F5DB}"/>
    <cellStyle name="20% - Accent6 63" xfId="707" xr:uid="{E9280CE3-0081-4E83-9D6F-0D6CCD69B68F}"/>
    <cellStyle name="20% - Accent6 64" xfId="708" xr:uid="{BDF1750B-7FCF-4586-9E85-90D2A651A9AD}"/>
    <cellStyle name="20% - Accent6 65" xfId="709" xr:uid="{EA0CA421-83C3-416B-BC4D-263C4AB6C6DB}"/>
    <cellStyle name="20% - Accent6 66" xfId="710" xr:uid="{A349BB3A-6706-4D71-88B7-1BD9A2B2D2E5}"/>
    <cellStyle name="20% - Accent6 67" xfId="711" xr:uid="{0EE0D2F7-36BB-47FF-ABE4-D8623A3D3983}"/>
    <cellStyle name="20% - Accent6 68" xfId="712" xr:uid="{85C3EBA4-A757-486E-92CF-26818514DD01}"/>
    <cellStyle name="20% - Accent6 69" xfId="713" xr:uid="{250B79DB-46C0-401D-A7EB-7F6B5CBD4437}"/>
    <cellStyle name="20% - Accent6 7" xfId="714" xr:uid="{01197103-1B12-4529-A4FF-B6F96EECCE57}"/>
    <cellStyle name="20% - Accent6 70" xfId="715" xr:uid="{65D20BE8-7177-48FA-9E2F-C43C06C0C7B7}"/>
    <cellStyle name="20% - Accent6 71" xfId="716" xr:uid="{8BB1D243-F241-4CEB-96EC-B860263BE7E4}"/>
    <cellStyle name="20% - Accent6 72" xfId="717" xr:uid="{8BD275EC-6E43-46E8-BF57-46FFA35F6B2B}"/>
    <cellStyle name="20% - Accent6 73" xfId="718" xr:uid="{4D4F23E4-80C5-4EFF-AFF8-F84D7FFB03E5}"/>
    <cellStyle name="20% - Accent6 74" xfId="719" xr:uid="{B2FE08C2-D0D7-4616-8812-EC90B5016C9D}"/>
    <cellStyle name="20% - Accent6 75" xfId="720" xr:uid="{A1B360F0-0467-49A4-8A7C-02B08E82D784}"/>
    <cellStyle name="20% - Accent6 76" xfId="721" xr:uid="{6D09F388-B580-4FA3-B901-9A2937586EED}"/>
    <cellStyle name="20% - Accent6 77" xfId="722" xr:uid="{5A75A131-9319-4267-ACB6-2CC31BBBF2AE}"/>
    <cellStyle name="20% - Accent6 78" xfId="723" xr:uid="{5B7B1FBB-48F1-4494-B0D6-B57430C91C88}"/>
    <cellStyle name="20% - Accent6 79" xfId="724" xr:uid="{27F7AE0B-1F68-4A80-B362-84ABB9DB2C94}"/>
    <cellStyle name="20% - Accent6 8" xfId="725" xr:uid="{CA7C4494-1353-4FC0-9EF7-33E019D60D01}"/>
    <cellStyle name="20% - Accent6 80" xfId="726" xr:uid="{856AD77D-125C-4001-B754-CDCA6D4B0954}"/>
    <cellStyle name="20% - Accent6 81" xfId="727" xr:uid="{8FF747AA-C579-486C-A026-9AF2C9B22A38}"/>
    <cellStyle name="20% - Accent6 82" xfId="728" xr:uid="{3E6D7972-F390-40ED-BFCD-C6BCDDBCC8FF}"/>
    <cellStyle name="20% - Accent6 83" xfId="729" xr:uid="{44632EB3-F3DF-4687-AB9C-CE4C7A792D81}"/>
    <cellStyle name="20% - Accent6 84" xfId="730" xr:uid="{AC3DBEA2-ECA5-4552-A33A-E3B77966B7A0}"/>
    <cellStyle name="20% - Accent6 85" xfId="731" xr:uid="{76C114F2-1CF4-4166-B3DC-2A18D78B80D3}"/>
    <cellStyle name="20% - Accent6 86" xfId="732" xr:uid="{84E9B7E5-89BC-4D55-B1D5-4D5401404489}"/>
    <cellStyle name="20% - Accent6 87" xfId="733" xr:uid="{178A5478-CB43-435B-9F56-204D536C5302}"/>
    <cellStyle name="20% - Accent6 88" xfId="734" xr:uid="{59E9E78F-01ED-488D-8703-589B5944CB88}"/>
    <cellStyle name="20% - Accent6 89" xfId="735" xr:uid="{45DC0A8C-9355-4DC5-868C-09ECAA03EC5F}"/>
    <cellStyle name="20% - Accent6 9" xfId="736" xr:uid="{6854A927-8567-43A8-B0BE-30067403C14F}"/>
    <cellStyle name="20% - Accent6 90" xfId="737" xr:uid="{CEFB10F0-BB21-458E-A329-DC5642DD4E00}"/>
    <cellStyle name="20% - Accent6 91" xfId="738" xr:uid="{D26A64BA-BA4C-44CE-B50F-FC1DF24914C6}"/>
    <cellStyle name="20% - Accent6 92" xfId="739" xr:uid="{43F67F1A-2451-4F9C-BA45-71F9316FA38F}"/>
    <cellStyle name="20% - Accent6 93" xfId="740" xr:uid="{A2BF5C35-33AA-468E-A546-72CECCA97F82}"/>
    <cellStyle name="20% - Accent6 94" xfId="741" xr:uid="{C02CE980-7F8A-4609-9286-A06DCEE5182B}"/>
    <cellStyle name="20% - Accent6 95" xfId="742" xr:uid="{8345F17D-3BD5-46E4-9F9C-47DC19C9A5E7}"/>
    <cellStyle name="20% - Accent6 96" xfId="743" xr:uid="{1567890A-F36A-4E6B-BB67-5E5598842D6E}"/>
    <cellStyle name="20% - Accent6 97" xfId="744" xr:uid="{9E80E6F6-9599-4B0D-8756-A7469C977B91}"/>
    <cellStyle name="20% - Accent6 98" xfId="745" xr:uid="{BCE46614-F3F3-4754-8CB1-002149B97F41}"/>
    <cellStyle name="20% - Accent6 99" xfId="746" xr:uid="{2DCDC6CD-1E22-4FA7-A727-FCF26A856351}"/>
    <cellStyle name="40% - Accent1" xfId="1777" builtinId="31" customBuiltin="1"/>
    <cellStyle name="40% - Accent1 10" xfId="748" xr:uid="{8C324FD7-CA71-438F-B831-102C835047D0}"/>
    <cellStyle name="40% - Accent1 100" xfId="749" xr:uid="{7C02B67D-E1E0-4D5F-A39A-C61FE0E1BFE1}"/>
    <cellStyle name="40% - Accent1 101" xfId="750" xr:uid="{1ABF0701-108F-4A00-9D9B-28990F95E0D7}"/>
    <cellStyle name="40% - Accent1 102" xfId="751" xr:uid="{8608F0A6-30AD-4DE7-AD35-4BE02A407BF6}"/>
    <cellStyle name="40% - Accent1 103" xfId="752" xr:uid="{ED805489-977C-4717-B6DC-F3201C66F3EB}"/>
    <cellStyle name="40% - Accent1 104" xfId="753" xr:uid="{CFD2AB9A-BC06-4BF3-BDCC-D9FC3515C999}"/>
    <cellStyle name="40% - Accent1 105" xfId="754" xr:uid="{67202262-69AA-46E6-9361-19EBD69AF984}"/>
    <cellStyle name="40% - Accent1 106" xfId="755" xr:uid="{0AB4B03E-5FBE-4674-9464-02712605DFD4}"/>
    <cellStyle name="40% - Accent1 107" xfId="756" xr:uid="{61AC46CF-58A1-48FF-9950-7F2DC49835A2}"/>
    <cellStyle name="40% - Accent1 108" xfId="757" xr:uid="{35688FA5-CF8B-4A71-8250-89A0985C1E19}"/>
    <cellStyle name="40% - Accent1 109" xfId="758" xr:uid="{D9156DC0-CE99-41A9-81C4-F001439E3808}"/>
    <cellStyle name="40% - Accent1 11" xfId="759" xr:uid="{774F0AA6-3754-4457-B594-6D51F14B60BE}"/>
    <cellStyle name="40% - Accent1 110" xfId="760" xr:uid="{C52813C0-1AC8-41BA-A9B4-D1B6E1F2C6E2}"/>
    <cellStyle name="40% - Accent1 111" xfId="761" xr:uid="{96D09EF0-70CC-41DF-AC2C-506EBE28A95D}"/>
    <cellStyle name="40% - Accent1 112" xfId="762" xr:uid="{27D365D9-3173-4793-B54D-A309B00CCB37}"/>
    <cellStyle name="40% - Accent1 113" xfId="763" xr:uid="{F0D66765-1C22-4798-AF98-3D39F9EB94D4}"/>
    <cellStyle name="40% - Accent1 114" xfId="764" xr:uid="{B8856B61-25CD-4F0A-903F-7842BEBDF1E9}"/>
    <cellStyle name="40% - Accent1 115" xfId="765" xr:uid="{1442A7D7-897C-43DC-B9D2-8343F9E7FFFC}"/>
    <cellStyle name="40% - Accent1 116" xfId="766" xr:uid="{7EC784D2-D0A5-49BD-BACD-37B2EA028CF3}"/>
    <cellStyle name="40% - Accent1 117" xfId="767" xr:uid="{55403857-CC46-4BC7-810B-4301E8FDA87F}"/>
    <cellStyle name="40% - Accent1 118" xfId="768" xr:uid="{61C77256-B53D-47FB-9EB9-3530AF1CB78F}"/>
    <cellStyle name="40% - Accent1 119" xfId="769" xr:uid="{FD83D9CC-2927-43B7-A8B6-257DD8213762}"/>
    <cellStyle name="40% - Accent1 12" xfId="770" xr:uid="{6323C1F8-ABBF-4DE1-8FF8-525792D83795}"/>
    <cellStyle name="40% - Accent1 120" xfId="771" xr:uid="{925E84E1-9A07-44C5-A6F7-A5E0A725013E}"/>
    <cellStyle name="40% - Accent1 121" xfId="772" xr:uid="{AC743461-43D0-4368-92D7-C2236392E764}"/>
    <cellStyle name="40% - Accent1 122" xfId="773" xr:uid="{330308A4-1114-4E90-915E-F1B660FBB8CA}"/>
    <cellStyle name="40% - Accent1 123" xfId="774" xr:uid="{172C6C00-383F-438E-ABE4-DE5B0E67045D}"/>
    <cellStyle name="40% - Accent1 124" xfId="747" xr:uid="{F61EA464-CDAF-489E-82F3-2A9B3BF254B5}"/>
    <cellStyle name="40% - Accent1 13" xfId="775" xr:uid="{6523E35E-2F5A-432F-BBC4-84274E9C17D3}"/>
    <cellStyle name="40% - Accent1 14" xfId="776" xr:uid="{9F4DDE7A-56A1-41B5-85FE-28172DC873F9}"/>
    <cellStyle name="40% - Accent1 15" xfId="777" xr:uid="{8B5B94D8-20D0-4C0B-AC7E-2B3E5DFD5ED3}"/>
    <cellStyle name="40% - Accent1 16" xfId="778" xr:uid="{19D88851-4C11-44CA-8A4E-C21B3966BF89}"/>
    <cellStyle name="40% - Accent1 17" xfId="779" xr:uid="{6D5A9379-46B9-4E1D-85C7-0AF1C11658FF}"/>
    <cellStyle name="40% - Accent1 18" xfId="780" xr:uid="{4337ED05-F43E-47E1-AE42-D87DAAE3A644}"/>
    <cellStyle name="40% - Accent1 19" xfId="781" xr:uid="{06A7895C-DFDE-48D8-B9EF-DA2FC4E57097}"/>
    <cellStyle name="40% - Accent1 2" xfId="782" xr:uid="{91A80E7B-10BF-4B1C-AD09-ABB0AA060B41}"/>
    <cellStyle name="40% - Accent1 20" xfId="783" xr:uid="{6476E0A1-0E3E-487D-B8FE-7826E4A8064D}"/>
    <cellStyle name="40% - Accent1 21" xfId="784" xr:uid="{FD7A6672-C07A-436D-BA87-B945F525F8B4}"/>
    <cellStyle name="40% - Accent1 22" xfId="785" xr:uid="{BB9B372C-E67B-4093-A41A-A7AEEFB79163}"/>
    <cellStyle name="40% - Accent1 23" xfId="786" xr:uid="{D9B85814-5E74-48B5-BBD8-771BA2FBDA4D}"/>
    <cellStyle name="40% - Accent1 24" xfId="787" xr:uid="{F40A261C-CB3A-49D6-9C17-DD61719D1802}"/>
    <cellStyle name="40% - Accent1 25" xfId="788" xr:uid="{3D2B8BA1-EED5-4855-BCDF-1283DD9E628D}"/>
    <cellStyle name="40% - Accent1 26" xfId="789" xr:uid="{B62FF509-3A33-4C7E-8E4E-6241DFF08F8A}"/>
    <cellStyle name="40% - Accent1 27" xfId="790" xr:uid="{BAF5CD20-ABFB-470A-8EB1-944ADD668AA7}"/>
    <cellStyle name="40% - Accent1 28" xfId="791" xr:uid="{9D1C0C21-1A10-48D1-BB70-4949839847CC}"/>
    <cellStyle name="40% - Accent1 29" xfId="792" xr:uid="{53883E79-6A6D-4139-9210-ADD32EA8A72B}"/>
    <cellStyle name="40% - Accent1 3" xfId="793" xr:uid="{892086BA-09AC-45F5-A7BD-F8B63C108522}"/>
    <cellStyle name="40% - Accent1 3 2" xfId="1800" xr:uid="{9B0EC5E0-70C0-4BEF-888C-47618B968306}"/>
    <cellStyle name="40% - Accent1 30" xfId="794" xr:uid="{D9CDFC80-D90C-49DF-85B6-30A77532D9B7}"/>
    <cellStyle name="40% - Accent1 31" xfId="795" xr:uid="{7F5DF400-E8E3-48F6-B4FE-BB6B41FD6495}"/>
    <cellStyle name="40% - Accent1 32" xfId="796" xr:uid="{C980E4EC-95FE-4FCE-BB54-2BD4472738CF}"/>
    <cellStyle name="40% - Accent1 33" xfId="797" xr:uid="{538CF5EE-8C82-42E4-90BD-50D8F18E695A}"/>
    <cellStyle name="40% - Accent1 34" xfId="798" xr:uid="{FCDC5DE2-2927-4BE1-9350-F15E91A2BBE0}"/>
    <cellStyle name="40% - Accent1 35" xfId="799" xr:uid="{E7751C39-ED28-4DCF-B544-D1741B2B4B2A}"/>
    <cellStyle name="40% - Accent1 36" xfId="800" xr:uid="{15B88AC0-0A5B-4DF3-8C7E-F3FE93F5EE29}"/>
    <cellStyle name="40% - Accent1 37" xfId="801" xr:uid="{EF62F784-318B-4ED5-9776-390E31A5C120}"/>
    <cellStyle name="40% - Accent1 38" xfId="802" xr:uid="{D648A5C0-AA75-47CE-B06E-CF39BDCF1DC8}"/>
    <cellStyle name="40% - Accent1 39" xfId="803" xr:uid="{3CD17626-53D3-409E-AC3D-910F364A9D56}"/>
    <cellStyle name="40% - Accent1 4" xfId="804" xr:uid="{2EE75665-8A1C-4E08-A16F-8A873625A62D}"/>
    <cellStyle name="40% - Accent1 40" xfId="805" xr:uid="{8E71A57C-FB8E-4E06-A9EA-2469E08D48CE}"/>
    <cellStyle name="40% - Accent1 41" xfId="806" xr:uid="{4B6CAD0E-37AB-4836-A6C0-BA9130C78DCB}"/>
    <cellStyle name="40% - Accent1 42" xfId="807" xr:uid="{26126B1A-BC79-445F-B238-6400198072B0}"/>
    <cellStyle name="40% - Accent1 43" xfId="808" xr:uid="{3CBD7790-E055-4DFF-8AAB-3BA4FE818903}"/>
    <cellStyle name="40% - Accent1 44" xfId="809" xr:uid="{4C117D03-76C4-48EC-971F-0A864AFDB23D}"/>
    <cellStyle name="40% - Accent1 45" xfId="810" xr:uid="{34C0F46A-1B7E-4E52-8410-61337B5FA9C1}"/>
    <cellStyle name="40% - Accent1 46" xfId="811" xr:uid="{5510FDFF-54BC-4EAD-B099-51CE7031ADAB}"/>
    <cellStyle name="40% - Accent1 47" xfId="812" xr:uid="{63CC62C7-4A09-4006-85CF-0A1D513B5E9D}"/>
    <cellStyle name="40% - Accent1 48" xfId="813" xr:uid="{A2BCC60E-5C5A-48FA-B101-42D3BC05DF73}"/>
    <cellStyle name="40% - Accent1 49" xfId="814" xr:uid="{2D168341-6D10-4B5D-BC11-05689D220A94}"/>
    <cellStyle name="40% - Accent1 5" xfId="815" xr:uid="{2F875D72-762F-4885-815C-ADC4EA352DAB}"/>
    <cellStyle name="40% - Accent1 50" xfId="816" xr:uid="{4AD5481B-7855-47F6-A55B-49B0FDA65C9F}"/>
    <cellStyle name="40% - Accent1 51" xfId="817" xr:uid="{42307605-D8B1-4F53-A0D3-5B1C7BF8C9BA}"/>
    <cellStyle name="40% - Accent1 52" xfId="818" xr:uid="{0D858902-8539-416C-A73A-287BB44CD6B9}"/>
    <cellStyle name="40% - Accent1 53" xfId="819" xr:uid="{57D9C097-8A0E-40E7-9FB2-7E010CC5B0BA}"/>
    <cellStyle name="40% - Accent1 54" xfId="820" xr:uid="{281714E3-E2BB-4BA8-A78C-EED5EE2CDE39}"/>
    <cellStyle name="40% - Accent1 55" xfId="821" xr:uid="{43EA383D-AF0A-4F0D-B693-E21295505F85}"/>
    <cellStyle name="40% - Accent1 56" xfId="822" xr:uid="{E21678A8-E1FA-4B76-9933-07D157DB8C3F}"/>
    <cellStyle name="40% - Accent1 57" xfId="823" xr:uid="{C28A15D9-95FC-4BA9-91BD-BB33B3B69D53}"/>
    <cellStyle name="40% - Accent1 58" xfId="824" xr:uid="{C93FDB11-EBFA-49C0-B874-822068E66CAD}"/>
    <cellStyle name="40% - Accent1 59" xfId="825" xr:uid="{7A933999-8129-434F-AE23-E4ACFF5564DD}"/>
    <cellStyle name="40% - Accent1 6" xfId="826" xr:uid="{C8F5A6FD-E8D4-4133-BB47-A31FC3EF5FF0}"/>
    <cellStyle name="40% - Accent1 60" xfId="827" xr:uid="{D5695B44-10AE-4B2D-99C8-88D9F60DF0B7}"/>
    <cellStyle name="40% - Accent1 61" xfId="828" xr:uid="{8FE47CC0-737A-474E-B492-F3F75C0B1FA1}"/>
    <cellStyle name="40% - Accent1 62" xfId="829" xr:uid="{217DB337-0A1D-416C-A52F-09B94135B00A}"/>
    <cellStyle name="40% - Accent1 63" xfId="830" xr:uid="{C77ADF91-92C4-404B-8873-CE9C83A5B6AB}"/>
    <cellStyle name="40% - Accent1 64" xfId="831" xr:uid="{92B07EE4-CFAF-4922-A669-EC6E37F83F7A}"/>
    <cellStyle name="40% - Accent1 65" xfId="832" xr:uid="{D756629A-8009-4FF1-BE52-11B727FD018F}"/>
    <cellStyle name="40% - Accent1 66" xfId="833" xr:uid="{4BE2B68F-E529-4058-9242-DA50F9638EAB}"/>
    <cellStyle name="40% - Accent1 67" xfId="834" xr:uid="{4435FDAE-194A-4321-9CF1-1ED79F3765CA}"/>
    <cellStyle name="40% - Accent1 68" xfId="835" xr:uid="{950EA107-9DC9-4C90-9B65-2B5DC7837E83}"/>
    <cellStyle name="40% - Accent1 69" xfId="836" xr:uid="{443E397A-D164-4A33-ACF5-D842354FE305}"/>
    <cellStyle name="40% - Accent1 7" xfId="837" xr:uid="{36D2FC31-4EDB-4B9D-89CE-553D514DBE89}"/>
    <cellStyle name="40% - Accent1 70" xfId="838" xr:uid="{F88012A3-AD3A-439F-AF19-5A46A212FA01}"/>
    <cellStyle name="40% - Accent1 71" xfId="839" xr:uid="{A4CAE3BF-32E2-4BA2-BD83-299CE3077A77}"/>
    <cellStyle name="40% - Accent1 72" xfId="840" xr:uid="{6DEE623B-865D-43A2-B33C-A4A9C0870587}"/>
    <cellStyle name="40% - Accent1 73" xfId="841" xr:uid="{E4CB8042-42BA-4652-9414-1E4A4BD70A0A}"/>
    <cellStyle name="40% - Accent1 74" xfId="842" xr:uid="{14F60909-B97B-4BEE-B72D-D514B64F5EF9}"/>
    <cellStyle name="40% - Accent1 75" xfId="843" xr:uid="{29FBF1BA-108E-486C-AB76-566695E55807}"/>
    <cellStyle name="40% - Accent1 76" xfId="844" xr:uid="{55661606-B501-44D9-BEA7-C91681C494AC}"/>
    <cellStyle name="40% - Accent1 77" xfId="845" xr:uid="{A2266F27-F2B0-435B-BDCB-263BFBB016F2}"/>
    <cellStyle name="40% - Accent1 78" xfId="846" xr:uid="{738B8B1C-829B-47EA-B2A3-ABD040B25B16}"/>
    <cellStyle name="40% - Accent1 79" xfId="847" xr:uid="{444586FD-D302-4925-9184-C4C484956626}"/>
    <cellStyle name="40% - Accent1 8" xfId="848" xr:uid="{F5DE0556-AD04-410D-A8AE-EC2DB5187C8C}"/>
    <cellStyle name="40% - Accent1 80" xfId="849" xr:uid="{21F45626-96A9-41D8-B1C0-CE6447E4C6B3}"/>
    <cellStyle name="40% - Accent1 81" xfId="850" xr:uid="{8F9FA463-0237-4768-8C65-DE480A7AE759}"/>
    <cellStyle name="40% - Accent1 82" xfId="851" xr:uid="{492CAA88-DA04-47D4-8B73-EBD98B6EDA04}"/>
    <cellStyle name="40% - Accent1 83" xfId="852" xr:uid="{91B1BC28-3C2C-4B0A-A40F-CD51E16DBEF5}"/>
    <cellStyle name="40% - Accent1 84" xfId="853" xr:uid="{1AAF737C-7AC0-44AD-8550-61789B5101B3}"/>
    <cellStyle name="40% - Accent1 85" xfId="854" xr:uid="{2B9C1E15-0D88-4E49-8215-E12086A0844E}"/>
    <cellStyle name="40% - Accent1 86" xfId="855" xr:uid="{CB3A295C-14F0-480D-8607-376F1BA26B0E}"/>
    <cellStyle name="40% - Accent1 87" xfId="856" xr:uid="{284D9C60-3AB8-49FD-9AA1-FC2CB3EBC388}"/>
    <cellStyle name="40% - Accent1 88" xfId="857" xr:uid="{DDABBB92-E8D6-492B-9BD4-5041B9EE7EDD}"/>
    <cellStyle name="40% - Accent1 89" xfId="858" xr:uid="{A1A2932D-D975-4DC4-9E05-BF3A819C18D2}"/>
    <cellStyle name="40% - Accent1 9" xfId="859" xr:uid="{3381EBF1-A0DD-4271-BB00-6DC59B13B8CE}"/>
    <cellStyle name="40% - Accent1 90" xfId="860" xr:uid="{C741AC35-5AAB-43EB-9AED-A874F012F76B}"/>
    <cellStyle name="40% - Accent1 91" xfId="861" xr:uid="{7A4D52AF-17E2-4E3E-A820-2277822EA8F8}"/>
    <cellStyle name="40% - Accent1 92" xfId="862" xr:uid="{848AE623-0FBB-403D-BB19-E41481E2AD5C}"/>
    <cellStyle name="40% - Accent1 93" xfId="863" xr:uid="{763F38B2-1067-4079-8208-0A5D9FDBE441}"/>
    <cellStyle name="40% - Accent1 94" xfId="864" xr:uid="{AB27CE65-7D2D-4936-8FC5-D0899C6A5600}"/>
    <cellStyle name="40% - Accent1 95" xfId="865" xr:uid="{DFFEB095-97BE-44D0-B104-B1260A0AB60D}"/>
    <cellStyle name="40% - Accent1 96" xfId="866" xr:uid="{50B216CC-F563-42AC-AF06-09D068B6A4EB}"/>
    <cellStyle name="40% - Accent1 97" xfId="867" xr:uid="{4F6F4A1B-E2DB-4DA4-A510-459C750E073D}"/>
    <cellStyle name="40% - Accent1 98" xfId="868" xr:uid="{C41FE943-3AA4-41C9-A37A-F875F494E5F9}"/>
    <cellStyle name="40% - Accent1 99" xfId="869" xr:uid="{4F281C54-50DA-4C5B-94EC-F6419F22EF96}"/>
    <cellStyle name="40% - Accent2" xfId="1780" builtinId="35" customBuiltin="1"/>
    <cellStyle name="40% - Accent2 10" xfId="871" xr:uid="{9B00F49B-0C56-415A-9DEC-EED255ED8EFB}"/>
    <cellStyle name="40% - Accent2 100" xfId="872" xr:uid="{109971AB-78DF-494D-87EB-569A5AD04E2F}"/>
    <cellStyle name="40% - Accent2 101" xfId="873" xr:uid="{6D2CD8CA-AC88-439C-AB78-46FD91BC1B6C}"/>
    <cellStyle name="40% - Accent2 102" xfId="874" xr:uid="{95D962C6-450E-4A61-A467-D0DF9D9831D1}"/>
    <cellStyle name="40% - Accent2 103" xfId="875" xr:uid="{8FBD4F7E-6F51-430C-ACD1-8A1B8FBFEB8B}"/>
    <cellStyle name="40% - Accent2 104" xfId="876" xr:uid="{B02CFBBB-613A-41D0-BC70-06513164F6A1}"/>
    <cellStyle name="40% - Accent2 105" xfId="877" xr:uid="{78DA9375-A6FB-46E5-88A6-9032711853BE}"/>
    <cellStyle name="40% - Accent2 106" xfId="878" xr:uid="{9B22316B-3A87-4910-ADDC-A70AB9CEF016}"/>
    <cellStyle name="40% - Accent2 107" xfId="879" xr:uid="{987287C5-EE62-4043-A58D-F4B51B616A61}"/>
    <cellStyle name="40% - Accent2 108" xfId="880" xr:uid="{40CC4F3C-3502-4B62-B805-BE2BF88D6E20}"/>
    <cellStyle name="40% - Accent2 109" xfId="881" xr:uid="{63187DB2-D38C-47BA-B0AC-9379C08E29BE}"/>
    <cellStyle name="40% - Accent2 11" xfId="882" xr:uid="{C07C0B21-DDBC-4EA8-83B9-4E57391CAE23}"/>
    <cellStyle name="40% - Accent2 110" xfId="883" xr:uid="{F784449E-EA6D-4DE8-A398-66C85E49434D}"/>
    <cellStyle name="40% - Accent2 111" xfId="884" xr:uid="{D8F83B9E-FC3B-45B1-BAF4-305FF2416634}"/>
    <cellStyle name="40% - Accent2 112" xfId="885" xr:uid="{7034124D-37B4-4C66-8A44-B819E607B561}"/>
    <cellStyle name="40% - Accent2 113" xfId="886" xr:uid="{EEEE0C78-C388-48B5-9372-EDD36EECF0C1}"/>
    <cellStyle name="40% - Accent2 114" xfId="887" xr:uid="{1EB165E7-86D2-4E31-9E70-2A1461B2AA8D}"/>
    <cellStyle name="40% - Accent2 115" xfId="888" xr:uid="{E182C9BB-39C4-493E-BF2B-34A9C3B67BD4}"/>
    <cellStyle name="40% - Accent2 116" xfId="889" xr:uid="{5CC810B4-30F0-449F-A1B5-93EC75F9A300}"/>
    <cellStyle name="40% - Accent2 117" xfId="890" xr:uid="{18FEDB71-CB3E-49B1-8878-3CB76204211B}"/>
    <cellStyle name="40% - Accent2 118" xfId="891" xr:uid="{3995F088-E590-4C37-90B1-DABE30AEF461}"/>
    <cellStyle name="40% - Accent2 119" xfId="892" xr:uid="{630C1534-30EC-4DB6-B08A-161352DA0151}"/>
    <cellStyle name="40% - Accent2 12" xfId="893" xr:uid="{5E85B8F3-911B-4BA4-92D6-E43F73C2E305}"/>
    <cellStyle name="40% - Accent2 120" xfId="894" xr:uid="{4FD5B6E2-3EC3-4C19-A0F1-D7F53ABDEE3C}"/>
    <cellStyle name="40% - Accent2 121" xfId="895" xr:uid="{D4470732-6CA1-4F81-98F3-9C720443AF00}"/>
    <cellStyle name="40% - Accent2 122" xfId="896" xr:uid="{B009BAAE-5C07-4E8C-B7A1-556ACD6943E7}"/>
    <cellStyle name="40% - Accent2 123" xfId="897" xr:uid="{A3604D6E-2D08-44D7-8F16-AA2FECCB825B}"/>
    <cellStyle name="40% - Accent2 124" xfId="870" xr:uid="{D9791D80-7479-4007-AA7C-DD59316F149C}"/>
    <cellStyle name="40% - Accent2 13" xfId="898" xr:uid="{1601088F-EEE0-421E-B8AF-951E50E5F917}"/>
    <cellStyle name="40% - Accent2 14" xfId="899" xr:uid="{EAB02F03-A1A0-44A3-ADED-C5490B52B9D3}"/>
    <cellStyle name="40% - Accent2 15" xfId="900" xr:uid="{998F0015-2235-4E0D-AEBA-D4E1F7502CF2}"/>
    <cellStyle name="40% - Accent2 16" xfId="901" xr:uid="{4A07EF5E-02A5-41B6-9857-7602417A5B78}"/>
    <cellStyle name="40% - Accent2 17" xfId="902" xr:uid="{116E33A1-6FB4-478E-96AC-89402A032997}"/>
    <cellStyle name="40% - Accent2 18" xfId="903" xr:uid="{5056FE8C-DF0F-404C-AF63-86CF20235756}"/>
    <cellStyle name="40% - Accent2 19" xfId="904" xr:uid="{8983044E-7D38-48E2-A644-D88D815E9138}"/>
    <cellStyle name="40% - Accent2 2" xfId="905" xr:uid="{7E2906E8-4CAA-4CCD-8E00-2A921EF0CBF6}"/>
    <cellStyle name="40% - Accent2 20" xfId="906" xr:uid="{FA5B6638-EBE7-4E2F-B646-F12B02F813B6}"/>
    <cellStyle name="40% - Accent2 21" xfId="907" xr:uid="{0500201F-786B-4DB1-A9E3-348607E71554}"/>
    <cellStyle name="40% - Accent2 22" xfId="908" xr:uid="{C3A856EA-4A45-449D-859F-3A1210B2A3FD}"/>
    <cellStyle name="40% - Accent2 23" xfId="909" xr:uid="{3FF1EC5F-0DEA-4391-88D1-B48FF3CD8486}"/>
    <cellStyle name="40% - Accent2 24" xfId="910" xr:uid="{AB236FE5-66E4-4DAC-BFE9-85B5B93E92C0}"/>
    <cellStyle name="40% - Accent2 25" xfId="911" xr:uid="{34679E4C-5889-4C54-8361-32F326D70D53}"/>
    <cellStyle name="40% - Accent2 26" xfId="912" xr:uid="{66F3C2AE-48C6-444A-949D-5EA33B26FCAA}"/>
    <cellStyle name="40% - Accent2 27" xfId="913" xr:uid="{EE181495-BCDD-4A58-94A3-66A50C717809}"/>
    <cellStyle name="40% - Accent2 28" xfId="914" xr:uid="{AD3708CE-0029-4D6F-803E-160F8A4C66FA}"/>
    <cellStyle name="40% - Accent2 29" xfId="915" xr:uid="{DF0BD957-08CE-4CE4-84CD-98A9A5B3D090}"/>
    <cellStyle name="40% - Accent2 3" xfId="916" xr:uid="{1B2C0AB3-827B-4E2A-BD6C-566246E5D307}"/>
    <cellStyle name="40% - Accent2 3 2" xfId="1801" xr:uid="{4B9B3E30-D3FE-40CE-9DD1-83818115915E}"/>
    <cellStyle name="40% - Accent2 30" xfId="917" xr:uid="{51957791-983F-4158-BA40-256AA0AA3946}"/>
    <cellStyle name="40% - Accent2 31" xfId="918" xr:uid="{89FAA6AA-9DFB-43A9-B86B-A54A8CBB52E3}"/>
    <cellStyle name="40% - Accent2 32" xfId="919" xr:uid="{BDF21D3C-9191-4DE2-A610-B02D7A0F7622}"/>
    <cellStyle name="40% - Accent2 33" xfId="920" xr:uid="{42DD366C-E998-4C57-A1D1-765932469237}"/>
    <cellStyle name="40% - Accent2 34" xfId="921" xr:uid="{1A44BB77-45AE-4D40-BBCD-B7D1B8D61E91}"/>
    <cellStyle name="40% - Accent2 35" xfId="922" xr:uid="{2C28DE38-5B16-4531-B30F-A73DCF11905A}"/>
    <cellStyle name="40% - Accent2 36" xfId="923" xr:uid="{542DBA46-BAC4-432E-BB20-73FA73A7765C}"/>
    <cellStyle name="40% - Accent2 37" xfId="924" xr:uid="{BA014F86-AF57-4E95-A600-2379BC681E6C}"/>
    <cellStyle name="40% - Accent2 38" xfId="925" xr:uid="{46218735-ED04-4064-B57A-4BC6CF5AD8FD}"/>
    <cellStyle name="40% - Accent2 39" xfId="926" xr:uid="{1C3E8F9E-C55E-43CC-8A2D-33B2CBD1A341}"/>
    <cellStyle name="40% - Accent2 4" xfId="927" xr:uid="{133EA73D-81B6-4232-8B4F-0D8E3C40B78B}"/>
    <cellStyle name="40% - Accent2 40" xfId="928" xr:uid="{7F61ED90-0AC2-4819-8496-84F3C059BAAA}"/>
    <cellStyle name="40% - Accent2 41" xfId="929" xr:uid="{C98443DD-5664-4E9B-BD37-AEDF1FD071F3}"/>
    <cellStyle name="40% - Accent2 42" xfId="930" xr:uid="{2907EC78-B5CD-4206-BA49-D2FD13F15091}"/>
    <cellStyle name="40% - Accent2 43" xfId="931" xr:uid="{833D43B8-3462-4B6C-832D-8E793A50D7CD}"/>
    <cellStyle name="40% - Accent2 44" xfId="932" xr:uid="{D055A8AA-6E74-4926-972C-F82E3AFFE2F0}"/>
    <cellStyle name="40% - Accent2 45" xfId="933" xr:uid="{3DFE157C-93ED-4A17-B8C4-0E0CF0DB9FAC}"/>
    <cellStyle name="40% - Accent2 46" xfId="934" xr:uid="{08573D46-7292-4B09-B24A-B264C0F492DD}"/>
    <cellStyle name="40% - Accent2 47" xfId="935" xr:uid="{96C0FDF1-AE17-483E-AA8B-623D3E48599D}"/>
    <cellStyle name="40% - Accent2 48" xfId="936" xr:uid="{B527AC3A-C8D7-4BE6-8A10-27498F1B45B2}"/>
    <cellStyle name="40% - Accent2 49" xfId="937" xr:uid="{5368181D-D040-4A5F-B3DD-6FA435B477A9}"/>
    <cellStyle name="40% - Accent2 5" xfId="938" xr:uid="{2E9A6E28-BB4A-474F-A944-FB21B04A6D93}"/>
    <cellStyle name="40% - Accent2 50" xfId="939" xr:uid="{D8CCB8DC-022B-42D4-ACD5-EF76C1DB8BE3}"/>
    <cellStyle name="40% - Accent2 51" xfId="940" xr:uid="{E6B48C3E-363B-45F4-89CE-94DE11A16B64}"/>
    <cellStyle name="40% - Accent2 52" xfId="941" xr:uid="{2F43B45E-A9B1-4659-93C2-BCD344B29651}"/>
    <cellStyle name="40% - Accent2 53" xfId="942" xr:uid="{50279296-D8C9-42F6-9251-39CD0700F739}"/>
    <cellStyle name="40% - Accent2 54" xfId="943" xr:uid="{65870124-6C32-4096-91C5-55CFEFC7E66D}"/>
    <cellStyle name="40% - Accent2 55" xfId="944" xr:uid="{309C1708-9717-4BA6-BA20-0E4A3DBAAD3D}"/>
    <cellStyle name="40% - Accent2 56" xfId="945" xr:uid="{C2791FCD-EBEE-4130-9A69-764CD7B231EB}"/>
    <cellStyle name="40% - Accent2 57" xfId="946" xr:uid="{53C1FAAB-6A78-4FAE-959B-0E9EB782E7D7}"/>
    <cellStyle name="40% - Accent2 58" xfId="947" xr:uid="{B18AB74E-966C-445D-BE02-FAB7151533E3}"/>
    <cellStyle name="40% - Accent2 59" xfId="948" xr:uid="{5BD5BFF4-D8FC-40CC-91A9-42B0C194F2E9}"/>
    <cellStyle name="40% - Accent2 6" xfId="949" xr:uid="{D0B16409-F6B7-42EE-97F6-02DED61E34A7}"/>
    <cellStyle name="40% - Accent2 60" xfId="950" xr:uid="{AAD0C456-179C-4C46-9917-A084E482A898}"/>
    <cellStyle name="40% - Accent2 61" xfId="951" xr:uid="{9DE20ABE-9C6B-42B1-8C6E-476E03124841}"/>
    <cellStyle name="40% - Accent2 62" xfId="952" xr:uid="{4B39253B-D9DB-4982-9CC5-20C101A744F9}"/>
    <cellStyle name="40% - Accent2 63" xfId="953" xr:uid="{0E5489EC-C5DA-4E0C-98CC-6F25BD53665E}"/>
    <cellStyle name="40% - Accent2 64" xfId="954" xr:uid="{1B915F83-835B-4424-AF0E-60E3E9BCD668}"/>
    <cellStyle name="40% - Accent2 65" xfId="955" xr:uid="{CD1D7681-3F48-40C5-8155-F6EC7CADBB77}"/>
    <cellStyle name="40% - Accent2 66" xfId="956" xr:uid="{FA52EE6A-8390-492D-8783-B4B538B3984A}"/>
    <cellStyle name="40% - Accent2 67" xfId="957" xr:uid="{BE2DA92B-FCA9-42BE-9EE2-250E6D3741A9}"/>
    <cellStyle name="40% - Accent2 68" xfId="958" xr:uid="{1C8205D8-BD7B-4AF3-A0F0-EA7B8EBEA668}"/>
    <cellStyle name="40% - Accent2 69" xfId="959" xr:uid="{99346EFD-37D5-486E-B417-CF3C172E12EB}"/>
    <cellStyle name="40% - Accent2 7" xfId="960" xr:uid="{8785258F-B265-4A33-B17F-AE8D2D2CD5D1}"/>
    <cellStyle name="40% - Accent2 70" xfId="961" xr:uid="{89726C2D-7A99-4466-B3F3-5A22D62E8674}"/>
    <cellStyle name="40% - Accent2 71" xfId="962" xr:uid="{5FD71233-8423-42DE-B497-82288E33C26E}"/>
    <cellStyle name="40% - Accent2 72" xfId="963" xr:uid="{17C1F266-C632-449E-A3FF-6CAE61787325}"/>
    <cellStyle name="40% - Accent2 73" xfId="964" xr:uid="{31315B35-7478-43F0-9AB6-A0E198C090E9}"/>
    <cellStyle name="40% - Accent2 74" xfId="965" xr:uid="{2F4DEF0A-8ED5-4F0A-BE66-D33167E613DB}"/>
    <cellStyle name="40% - Accent2 75" xfId="966" xr:uid="{BE2A5AB6-FEDB-45BD-AB31-9451A9A893D4}"/>
    <cellStyle name="40% - Accent2 76" xfId="967" xr:uid="{DE0FC271-DBC6-49C7-BB17-61FD683DF9DD}"/>
    <cellStyle name="40% - Accent2 77" xfId="968" xr:uid="{05D6D25E-C599-4516-9442-420416A81B0A}"/>
    <cellStyle name="40% - Accent2 78" xfId="969" xr:uid="{C9D642FF-BF71-4C94-A73C-2BBCE1C93998}"/>
    <cellStyle name="40% - Accent2 79" xfId="970" xr:uid="{68ECCCF5-9AF1-4997-8965-251D9F8E204F}"/>
    <cellStyle name="40% - Accent2 8" xfId="971" xr:uid="{D6233AD7-5721-403E-ABFF-B1B3779F48DA}"/>
    <cellStyle name="40% - Accent2 80" xfId="972" xr:uid="{3C28BA4B-354C-4D49-A79F-9F6AEEF086AF}"/>
    <cellStyle name="40% - Accent2 81" xfId="973" xr:uid="{0EC8B15A-468B-4AFB-BA12-9C10E082D2CA}"/>
    <cellStyle name="40% - Accent2 82" xfId="974" xr:uid="{332E9522-6B88-429B-B918-D2A588B2589C}"/>
    <cellStyle name="40% - Accent2 83" xfId="975" xr:uid="{DBF1FACF-4222-45B0-B2EE-62BE99DE54DC}"/>
    <cellStyle name="40% - Accent2 84" xfId="976" xr:uid="{3488215D-A293-4DFD-8484-06D113A42B81}"/>
    <cellStyle name="40% - Accent2 85" xfId="977" xr:uid="{3CE4F8D2-7DF1-4283-9F48-40D0D4975625}"/>
    <cellStyle name="40% - Accent2 86" xfId="978" xr:uid="{BAEB98CB-CBEC-4C44-A83F-C4BE12DEBE91}"/>
    <cellStyle name="40% - Accent2 87" xfId="979" xr:uid="{03932510-D70F-4711-99BF-0C6BF126871F}"/>
    <cellStyle name="40% - Accent2 88" xfId="980" xr:uid="{A479EACF-5694-4775-A916-72036B82A60E}"/>
    <cellStyle name="40% - Accent2 89" xfId="981" xr:uid="{86B44997-4CB4-403A-808E-40A825242355}"/>
    <cellStyle name="40% - Accent2 9" xfId="982" xr:uid="{C032F88F-FC55-4126-9D87-EFE2BCFE589C}"/>
    <cellStyle name="40% - Accent2 90" xfId="983" xr:uid="{33F68757-C8DE-4AA3-97E7-0EC31DB579AC}"/>
    <cellStyle name="40% - Accent2 91" xfId="984" xr:uid="{F76ACD97-3C2E-4973-A8FB-6E62E08F6C3A}"/>
    <cellStyle name="40% - Accent2 92" xfId="985" xr:uid="{C49145B6-A2D9-49A5-BB01-024993DCCAEF}"/>
    <cellStyle name="40% - Accent2 93" xfId="986" xr:uid="{89D06AA3-4090-4DE0-AE15-5FAF19BDA697}"/>
    <cellStyle name="40% - Accent2 94" xfId="987" xr:uid="{0BA68135-9723-42AC-8CC1-A10DA1EA928E}"/>
    <cellStyle name="40% - Accent2 95" xfId="988" xr:uid="{19491E0A-A728-4B8C-B570-6ABDEFEE3B1F}"/>
    <cellStyle name="40% - Accent2 96" xfId="989" xr:uid="{97D791CA-066A-4422-BCFD-F60526B94E7A}"/>
    <cellStyle name="40% - Accent2 97" xfId="990" xr:uid="{823311B3-79F3-4C46-A3B9-64F08792228E}"/>
    <cellStyle name="40% - Accent2 98" xfId="991" xr:uid="{BFCD0BC0-A3F3-4B86-9564-25BC17E7AB77}"/>
    <cellStyle name="40% - Accent2 99" xfId="992" xr:uid="{949A95A7-94D4-4143-9C8F-9855619B45EA}"/>
    <cellStyle name="40% - Accent3" xfId="1783" builtinId="39" customBuiltin="1"/>
    <cellStyle name="40% - Accent3 10" xfId="994" xr:uid="{3020C678-FAA1-4A3F-BF0C-D2AE090BD0C2}"/>
    <cellStyle name="40% - Accent3 100" xfId="995" xr:uid="{40C70BC6-36B0-4C3F-AFF8-0B336C18A9C4}"/>
    <cellStyle name="40% - Accent3 101" xfId="996" xr:uid="{22A58B9C-5055-456A-95A4-C758487DD4C8}"/>
    <cellStyle name="40% - Accent3 102" xfId="997" xr:uid="{2AA9BE9A-C978-42AE-BC75-E858C562ABBA}"/>
    <cellStyle name="40% - Accent3 103" xfId="998" xr:uid="{9CDDA31C-2EAD-4BAE-9620-A2919DAC98C4}"/>
    <cellStyle name="40% - Accent3 104" xfId="999" xr:uid="{61205A89-9FC9-4579-860D-2BBA08970B88}"/>
    <cellStyle name="40% - Accent3 105" xfId="1000" xr:uid="{B56FE863-68B6-40DC-A4C4-AF8CDC31E5C9}"/>
    <cellStyle name="40% - Accent3 106" xfId="1001" xr:uid="{DC223EE6-AB60-4171-8494-DA2E4259853D}"/>
    <cellStyle name="40% - Accent3 107" xfId="1002" xr:uid="{F899E28A-D986-4A52-A90F-188289073E11}"/>
    <cellStyle name="40% - Accent3 108" xfId="1003" xr:uid="{0E909290-5F05-43BC-AF42-F3D5E7C1DF67}"/>
    <cellStyle name="40% - Accent3 109" xfId="1004" xr:uid="{238327E8-54F8-44C7-9E50-C646DF5E624C}"/>
    <cellStyle name="40% - Accent3 11" xfId="1005" xr:uid="{896DA889-5143-466B-ADDE-8EF4F245E89C}"/>
    <cellStyle name="40% - Accent3 110" xfId="1006" xr:uid="{6CD24D1E-5101-4269-89FF-6BC618817FBB}"/>
    <cellStyle name="40% - Accent3 111" xfId="1007" xr:uid="{B46BB9E1-A1C0-405D-84CC-544483D2BF57}"/>
    <cellStyle name="40% - Accent3 112" xfId="1008" xr:uid="{B8028075-D6E2-4811-BBAC-5748FB8996B7}"/>
    <cellStyle name="40% - Accent3 113" xfId="1009" xr:uid="{2696EFDE-02B0-4208-8FE5-7FEC1CC2E7DF}"/>
    <cellStyle name="40% - Accent3 114" xfId="1010" xr:uid="{94C136DE-3E49-46AB-9B9C-CEE72585C0D1}"/>
    <cellStyle name="40% - Accent3 115" xfId="1011" xr:uid="{3103F3F2-0A0D-4435-9B12-FA66D26AE941}"/>
    <cellStyle name="40% - Accent3 116" xfId="1012" xr:uid="{08F7B880-78AE-4488-AA0D-914648E31650}"/>
    <cellStyle name="40% - Accent3 117" xfId="1013" xr:uid="{1E29B88F-01BD-4F44-A295-C1A75C8FA3B0}"/>
    <cellStyle name="40% - Accent3 118" xfId="1014" xr:uid="{9BBB2533-2BB9-4E8F-980C-BE297C02A055}"/>
    <cellStyle name="40% - Accent3 119" xfId="1015" xr:uid="{27042088-7AEB-4BD0-85F2-55AE8F1909C1}"/>
    <cellStyle name="40% - Accent3 12" xfId="1016" xr:uid="{0E2158DC-9F6C-40B9-A455-5DA2FE3BCB8C}"/>
    <cellStyle name="40% - Accent3 120" xfId="1017" xr:uid="{D98507B7-75FF-4312-BE57-7CE7708EAAB6}"/>
    <cellStyle name="40% - Accent3 121" xfId="1018" xr:uid="{A68F98E5-5E00-4384-9DCF-BFFCC6D1AF27}"/>
    <cellStyle name="40% - Accent3 122" xfId="1019" xr:uid="{A8A29BEB-20BE-4B19-B953-5AA641286933}"/>
    <cellStyle name="40% - Accent3 123" xfId="1020" xr:uid="{AA406255-591B-436A-B2F5-C4B29B65BCB2}"/>
    <cellStyle name="40% - Accent3 124" xfId="993" xr:uid="{24EE8B6D-2BB2-4A8C-AB62-05CA57A99A81}"/>
    <cellStyle name="40% - Accent3 13" xfId="1021" xr:uid="{B5D6D599-808B-4A37-BDF2-AB0BE4F91ED5}"/>
    <cellStyle name="40% - Accent3 14" xfId="1022" xr:uid="{3777EDBA-E7FF-44FD-9383-D3E29B9642DE}"/>
    <cellStyle name="40% - Accent3 15" xfId="1023" xr:uid="{58389901-3BA6-4625-B913-EBCBE4EF794C}"/>
    <cellStyle name="40% - Accent3 16" xfId="1024" xr:uid="{A6031FE2-92E0-4AC6-8412-A092624E6005}"/>
    <cellStyle name="40% - Accent3 17" xfId="1025" xr:uid="{FB33544C-9F2F-4095-83D0-9FA1BDF4556F}"/>
    <cellStyle name="40% - Accent3 18" xfId="1026" xr:uid="{2430A32F-B924-4B06-A35A-CC8E13888D92}"/>
    <cellStyle name="40% - Accent3 19" xfId="1027" xr:uid="{A1C52BFB-1F78-4792-92BA-2A74C3F82ABA}"/>
    <cellStyle name="40% - Accent3 2" xfId="1028" xr:uid="{D88F4501-0936-46C4-8704-EFD93A85680C}"/>
    <cellStyle name="40% - Accent3 20" xfId="1029" xr:uid="{A49799F2-33AA-4B5D-B83F-A2249A3ACF5A}"/>
    <cellStyle name="40% - Accent3 21" xfId="1030" xr:uid="{6B8A728A-1416-4265-87FB-8E32A5E8AACA}"/>
    <cellStyle name="40% - Accent3 22" xfId="1031" xr:uid="{79D8595E-3F68-45A8-9F9A-17E209E2212A}"/>
    <cellStyle name="40% - Accent3 23" xfId="1032" xr:uid="{BCEFB6F5-1057-437E-907F-9E5CFA49888E}"/>
    <cellStyle name="40% - Accent3 24" xfId="1033" xr:uid="{6D472141-7A7F-4881-9231-0226EABEC004}"/>
    <cellStyle name="40% - Accent3 25" xfId="1034" xr:uid="{580EE284-7EF7-423E-8DAD-CF52754C076F}"/>
    <cellStyle name="40% - Accent3 26" xfId="1035" xr:uid="{8A8578E2-2B33-4B2E-BEA8-FF9FDBDDA39C}"/>
    <cellStyle name="40% - Accent3 27" xfId="1036" xr:uid="{B8E6AF4B-88BB-4A8E-B94E-70745DF375EF}"/>
    <cellStyle name="40% - Accent3 28" xfId="1037" xr:uid="{6DA1E7E3-0862-437C-82BD-829D98C529A8}"/>
    <cellStyle name="40% - Accent3 29" xfId="1038" xr:uid="{688D7B5A-904F-4F3C-BC43-DD9E0C1AACA7}"/>
    <cellStyle name="40% - Accent3 3" xfId="1039" xr:uid="{CF14CF05-7739-4D0B-B290-F494E0212A35}"/>
    <cellStyle name="40% - Accent3 3 2" xfId="1802" xr:uid="{F0A539CA-E5DA-45C3-8A92-D0267A4FD14E}"/>
    <cellStyle name="40% - Accent3 30" xfId="1040" xr:uid="{69BA8AD8-E65B-4CC3-91BB-97E0B3CD70AB}"/>
    <cellStyle name="40% - Accent3 31" xfId="1041" xr:uid="{48D9D774-9C26-4ED5-A850-F4891692BD5A}"/>
    <cellStyle name="40% - Accent3 32" xfId="1042" xr:uid="{9B2A6433-F921-4B17-8154-15736F6D5F7C}"/>
    <cellStyle name="40% - Accent3 33" xfId="1043" xr:uid="{695338AA-334F-45E7-8200-D4542E8CF03A}"/>
    <cellStyle name="40% - Accent3 34" xfId="1044" xr:uid="{33E3B4E0-B4D8-402E-8C9C-37DC1D529D91}"/>
    <cellStyle name="40% - Accent3 35" xfId="1045" xr:uid="{A9051B4B-6A3F-46C9-A2E4-49D6BF754528}"/>
    <cellStyle name="40% - Accent3 36" xfId="1046" xr:uid="{FE4F20B9-B906-49EE-AAD5-86C878C0E6C2}"/>
    <cellStyle name="40% - Accent3 37" xfId="1047" xr:uid="{4400A797-DD1F-47AA-A56A-A699C91A23FA}"/>
    <cellStyle name="40% - Accent3 38" xfId="1048" xr:uid="{C40555D7-EE22-4BBB-AAFC-8355CD0C0267}"/>
    <cellStyle name="40% - Accent3 39" xfId="1049" xr:uid="{CDB0349F-77D2-4479-B389-CA2D308DD827}"/>
    <cellStyle name="40% - Accent3 4" xfId="1050" xr:uid="{BE6FC2A1-A876-4303-8CC8-439DDF026A40}"/>
    <cellStyle name="40% - Accent3 40" xfId="1051" xr:uid="{36439ED5-6172-4960-8296-1CFF991C9177}"/>
    <cellStyle name="40% - Accent3 41" xfId="1052" xr:uid="{1B9AEB4E-7857-4DC4-B970-AF5616127E67}"/>
    <cellStyle name="40% - Accent3 42" xfId="1053" xr:uid="{42083DFC-5598-45DB-9022-5C542931A5D0}"/>
    <cellStyle name="40% - Accent3 43" xfId="1054" xr:uid="{1F8FDFB6-95F6-48FC-A501-451E69AA9637}"/>
    <cellStyle name="40% - Accent3 44" xfId="1055" xr:uid="{EB7030D8-E7F1-4B7E-B177-ED92FBC66753}"/>
    <cellStyle name="40% - Accent3 45" xfId="1056" xr:uid="{CD7CDAAA-76A6-4CA5-92B2-4677BACB6F0C}"/>
    <cellStyle name="40% - Accent3 46" xfId="1057" xr:uid="{7F1654A6-8F12-4681-8A8B-B961FDC09010}"/>
    <cellStyle name="40% - Accent3 47" xfId="1058" xr:uid="{21062922-7544-4CEB-9BCE-E7BE74E55889}"/>
    <cellStyle name="40% - Accent3 48" xfId="1059" xr:uid="{799D4F79-681D-49D2-B500-48FB940C70D5}"/>
    <cellStyle name="40% - Accent3 49" xfId="1060" xr:uid="{D6AB8FFB-2B99-4046-9F4F-A507E05A6DD7}"/>
    <cellStyle name="40% - Accent3 5" xfId="1061" xr:uid="{BEE45760-CB00-443C-88C8-4AA28F52B774}"/>
    <cellStyle name="40% - Accent3 50" xfId="1062" xr:uid="{5F4BF05C-1E56-41EA-998D-7B623BAD38BE}"/>
    <cellStyle name="40% - Accent3 51" xfId="1063" xr:uid="{386D2DD2-ADEB-4853-AA79-A02A404CB224}"/>
    <cellStyle name="40% - Accent3 52" xfId="1064" xr:uid="{E43CA92C-F47E-4BC7-90C5-C4F23676A39E}"/>
    <cellStyle name="40% - Accent3 53" xfId="1065" xr:uid="{27587C1C-E75D-46EC-AD57-A9BA21447C5A}"/>
    <cellStyle name="40% - Accent3 54" xfId="1066" xr:uid="{C1FCFE52-8D11-4BDB-A5BD-5DD3001E2370}"/>
    <cellStyle name="40% - Accent3 55" xfId="1067" xr:uid="{5772F115-AB7F-49E9-9BCC-C20B500375F4}"/>
    <cellStyle name="40% - Accent3 56" xfId="1068" xr:uid="{C45288CC-1C38-449A-BE04-7BC428C018A2}"/>
    <cellStyle name="40% - Accent3 57" xfId="1069" xr:uid="{698A12E1-D99D-4131-965A-A42B21C611D8}"/>
    <cellStyle name="40% - Accent3 58" xfId="1070" xr:uid="{1A8F54AD-8FD3-48E4-80BE-F4CEB9713817}"/>
    <cellStyle name="40% - Accent3 59" xfId="1071" xr:uid="{C99BFF05-C3DE-4BD4-97B8-41F68E84B434}"/>
    <cellStyle name="40% - Accent3 6" xfId="1072" xr:uid="{E772E5AC-A1AE-4575-AC24-C5B37CDDE0AF}"/>
    <cellStyle name="40% - Accent3 60" xfId="1073" xr:uid="{EF15F3A2-FC4D-491D-B953-1CE87D3D0381}"/>
    <cellStyle name="40% - Accent3 61" xfId="1074" xr:uid="{83D4BC97-1F24-4E95-953D-BE08E5F8D3A7}"/>
    <cellStyle name="40% - Accent3 62" xfId="1075" xr:uid="{7CD4D108-266C-469F-9F86-91214687DDBE}"/>
    <cellStyle name="40% - Accent3 63" xfId="1076" xr:uid="{2FE1BFBC-18B5-46BF-994F-F1F3979B5349}"/>
    <cellStyle name="40% - Accent3 64" xfId="1077" xr:uid="{F5E4EBFB-4D08-47F4-BC05-AEB8E2126325}"/>
    <cellStyle name="40% - Accent3 65" xfId="1078" xr:uid="{202B32FE-E1D3-4A16-8FCD-905E5DBD8EEE}"/>
    <cellStyle name="40% - Accent3 66" xfId="1079" xr:uid="{D5100C25-9291-4CBE-AF95-A9E69692132C}"/>
    <cellStyle name="40% - Accent3 67" xfId="1080" xr:uid="{960B494E-B2BF-4701-BE22-2922DB4512D3}"/>
    <cellStyle name="40% - Accent3 68" xfId="1081" xr:uid="{4CDEC2AA-2F9F-4736-B657-7B1BD1FD2761}"/>
    <cellStyle name="40% - Accent3 69" xfId="1082" xr:uid="{444CEE40-2F48-461B-A369-FE9609621057}"/>
    <cellStyle name="40% - Accent3 7" xfId="1083" xr:uid="{B0F184EE-0F26-4D5E-B0DD-5030872D85A2}"/>
    <cellStyle name="40% - Accent3 70" xfId="1084" xr:uid="{FA9115FD-5E5F-42A5-982D-881F433972E2}"/>
    <cellStyle name="40% - Accent3 71" xfId="1085" xr:uid="{E995332F-16A9-4D2C-B95F-E5D88FB5007F}"/>
    <cellStyle name="40% - Accent3 72" xfId="1086" xr:uid="{9868F482-EC37-46AD-BFFB-6755F3F2C1B2}"/>
    <cellStyle name="40% - Accent3 73" xfId="1087" xr:uid="{9A0E37DF-61DC-4781-9D7C-3F9597987CBA}"/>
    <cellStyle name="40% - Accent3 74" xfId="1088" xr:uid="{26631A0D-4337-4F03-B87E-798C4E7C1E3F}"/>
    <cellStyle name="40% - Accent3 75" xfId="1089" xr:uid="{EECD353C-C8B0-471D-9804-D9A0E58B6E4D}"/>
    <cellStyle name="40% - Accent3 76" xfId="1090" xr:uid="{EF09FE0C-BD6E-447A-8922-6B641B6C8A41}"/>
    <cellStyle name="40% - Accent3 77" xfId="1091" xr:uid="{4F9BF9A4-5180-42EF-91B1-80B29AEC23A4}"/>
    <cellStyle name="40% - Accent3 78" xfId="1092" xr:uid="{2B4CF354-9A08-426C-84CC-AD728B0AB389}"/>
    <cellStyle name="40% - Accent3 79" xfId="1093" xr:uid="{1D06AA7C-25AE-4987-B068-FF4895887E9F}"/>
    <cellStyle name="40% - Accent3 8" xfId="1094" xr:uid="{557FFE1D-A713-4206-B956-84C6E792653A}"/>
    <cellStyle name="40% - Accent3 80" xfId="1095" xr:uid="{A09CA292-2F94-40AD-800C-3B983B42C77D}"/>
    <cellStyle name="40% - Accent3 81" xfId="1096" xr:uid="{259AB564-710C-44EB-BEF5-BD877ECD609A}"/>
    <cellStyle name="40% - Accent3 82" xfId="1097" xr:uid="{9C96D0D6-5F25-4148-9873-09F456EC387F}"/>
    <cellStyle name="40% - Accent3 83" xfId="1098" xr:uid="{D94C06DD-10C9-4162-888C-CE843E416702}"/>
    <cellStyle name="40% - Accent3 84" xfId="1099" xr:uid="{7033F4FB-707C-4C48-A5E3-3523CF48100E}"/>
    <cellStyle name="40% - Accent3 85" xfId="1100" xr:uid="{6430DCAC-CB52-4CFD-842B-F8F20E1848F1}"/>
    <cellStyle name="40% - Accent3 86" xfId="1101" xr:uid="{B41E208F-172E-40BF-ADED-E23E3AAAE7AD}"/>
    <cellStyle name="40% - Accent3 87" xfId="1102" xr:uid="{C3682A5B-CCE1-4718-B6C0-9025272BC5A6}"/>
    <cellStyle name="40% - Accent3 88" xfId="1103" xr:uid="{CC74B7CE-9BA2-4DFB-86B8-FC7FDB52D10D}"/>
    <cellStyle name="40% - Accent3 89" xfId="1104" xr:uid="{C7A86156-7541-4D3B-85BF-465D610EA79A}"/>
    <cellStyle name="40% - Accent3 9" xfId="1105" xr:uid="{02035412-EDDD-4368-82FA-900A3EE63E7B}"/>
    <cellStyle name="40% - Accent3 90" xfId="1106" xr:uid="{DF88F184-C56E-4F41-B150-14506A81F054}"/>
    <cellStyle name="40% - Accent3 91" xfId="1107" xr:uid="{2B7F7A5E-EB42-4174-968C-79C78EC25427}"/>
    <cellStyle name="40% - Accent3 92" xfId="1108" xr:uid="{4C4BC956-5674-4050-B4E2-25AEACF00413}"/>
    <cellStyle name="40% - Accent3 93" xfId="1109" xr:uid="{3529E91C-E910-4CF8-93B0-C4B7DC080535}"/>
    <cellStyle name="40% - Accent3 94" xfId="1110" xr:uid="{EEF69850-EDBF-420E-8E10-CE3939EF1A58}"/>
    <cellStyle name="40% - Accent3 95" xfId="1111" xr:uid="{1C40B3F3-BD39-4F5A-8779-7B740897C4DF}"/>
    <cellStyle name="40% - Accent3 96" xfId="1112" xr:uid="{425A3B71-CB7D-4A23-93E4-385FBE676175}"/>
    <cellStyle name="40% - Accent3 97" xfId="1113" xr:uid="{66F3945D-0200-4021-A31E-511EB36E11D8}"/>
    <cellStyle name="40% - Accent3 98" xfId="1114" xr:uid="{10FFC81B-43A9-4AC5-9736-DD41D45210C9}"/>
    <cellStyle name="40% - Accent3 99" xfId="1115" xr:uid="{FC6262B0-3AB3-4B75-8BD4-D9D0B1697E1E}"/>
    <cellStyle name="40% - Accent4" xfId="1786" builtinId="43" customBuiltin="1"/>
    <cellStyle name="40% - Accent4 10" xfId="1117" xr:uid="{0AA94DB2-9C2B-4F5C-B091-5507522A4936}"/>
    <cellStyle name="40% - Accent4 100" xfId="1118" xr:uid="{2AFA5A1D-2891-4F8A-8113-4EDB1B97D86A}"/>
    <cellStyle name="40% - Accent4 101" xfId="1119" xr:uid="{0B5F1E7E-2A70-4864-BA05-8EB0424786EC}"/>
    <cellStyle name="40% - Accent4 102" xfId="1120" xr:uid="{E5516971-34F5-4BEF-8235-CEDAD2DF3CBD}"/>
    <cellStyle name="40% - Accent4 103" xfId="1121" xr:uid="{B1B9A87D-6891-409B-BE82-5A2DF0158431}"/>
    <cellStyle name="40% - Accent4 104" xfId="1122" xr:uid="{A4164571-FE22-47A4-BA56-A16BF8EAA663}"/>
    <cellStyle name="40% - Accent4 105" xfId="1123" xr:uid="{AF9ABE4C-BEDF-456F-ABB9-DA0879745051}"/>
    <cellStyle name="40% - Accent4 106" xfId="1124" xr:uid="{B3E5DF5A-67DE-4ABF-A2C3-0B39FE235409}"/>
    <cellStyle name="40% - Accent4 107" xfId="1125" xr:uid="{0AE1AD20-BFC7-4788-BBEA-2E4A33F9F347}"/>
    <cellStyle name="40% - Accent4 108" xfId="1126" xr:uid="{F9CEAC9A-D1B9-4C28-9879-A33E639DEDAA}"/>
    <cellStyle name="40% - Accent4 109" xfId="1127" xr:uid="{F96321AC-63B4-409F-940D-6BC96F11A6C4}"/>
    <cellStyle name="40% - Accent4 11" xfId="1128" xr:uid="{F36D7CBC-4395-4BC3-B0FE-0B616CCE7DC8}"/>
    <cellStyle name="40% - Accent4 110" xfId="1129" xr:uid="{38CA05B9-CFA6-4B01-B7E5-B759B53D8EC5}"/>
    <cellStyle name="40% - Accent4 111" xfId="1130" xr:uid="{5F77221E-5A3F-46EB-95FC-CA0A1718ABFA}"/>
    <cellStyle name="40% - Accent4 112" xfId="1131" xr:uid="{1E52768D-F914-49AE-89DD-8ACD68A9A587}"/>
    <cellStyle name="40% - Accent4 113" xfId="1132" xr:uid="{98F81A25-4446-4A42-9579-D951C04B191E}"/>
    <cellStyle name="40% - Accent4 114" xfId="1133" xr:uid="{311B7C62-04BF-4BC3-9580-2B6A216B5851}"/>
    <cellStyle name="40% - Accent4 115" xfId="1134" xr:uid="{09C78CE2-9FD6-4B45-94DF-6F5919BAEAD2}"/>
    <cellStyle name="40% - Accent4 116" xfId="1135" xr:uid="{E446E23D-81A4-438D-A922-E270C7642DFA}"/>
    <cellStyle name="40% - Accent4 117" xfId="1136" xr:uid="{FD4ACAA2-53E7-468D-B5C2-6CD2FB2EBB57}"/>
    <cellStyle name="40% - Accent4 118" xfId="1137" xr:uid="{3D3D3470-0612-46E7-B470-9C30FE329A17}"/>
    <cellStyle name="40% - Accent4 119" xfId="1138" xr:uid="{C9F73CFD-F5D6-4809-B19C-7D3BEF50B5E4}"/>
    <cellStyle name="40% - Accent4 12" xfId="1139" xr:uid="{C2DE5AE8-A303-4CC2-A4F7-7CAEE0C30794}"/>
    <cellStyle name="40% - Accent4 120" xfId="1140" xr:uid="{A8F07CAC-119E-45E9-89D5-AB3FF7996ECA}"/>
    <cellStyle name="40% - Accent4 121" xfId="1141" xr:uid="{BA6E1970-CFBD-4EC2-9B8F-331275274EFF}"/>
    <cellStyle name="40% - Accent4 122" xfId="1142" xr:uid="{C74FE386-9C9D-4CF5-BF15-DE2C024E4FF1}"/>
    <cellStyle name="40% - Accent4 123" xfId="1143" xr:uid="{78C64242-F858-4F72-8D79-7C1856B3521C}"/>
    <cellStyle name="40% - Accent4 124" xfId="1116" xr:uid="{609F7558-E9B4-451D-B609-74AC90136835}"/>
    <cellStyle name="40% - Accent4 13" xfId="1144" xr:uid="{4DD3CB6D-4DF3-4727-8EA9-1213AD3A11E5}"/>
    <cellStyle name="40% - Accent4 14" xfId="1145" xr:uid="{C2B56E2A-3456-4FCD-A563-7244C7C38347}"/>
    <cellStyle name="40% - Accent4 15" xfId="1146" xr:uid="{14BA53EC-3D0D-4B66-8DAA-38A6D49E3A63}"/>
    <cellStyle name="40% - Accent4 16" xfId="1147" xr:uid="{24624731-A229-42E7-BABB-1A09F612B32F}"/>
    <cellStyle name="40% - Accent4 17" xfId="1148" xr:uid="{28D74684-F607-4CF5-BA3B-EC4A62BF9686}"/>
    <cellStyle name="40% - Accent4 18" xfId="1149" xr:uid="{121D49B5-7101-4147-9140-35FBEA29872F}"/>
    <cellStyle name="40% - Accent4 19" xfId="1150" xr:uid="{82844DC2-62E9-484F-A416-E570C8AA5D96}"/>
    <cellStyle name="40% - Accent4 2" xfId="1151" xr:uid="{104C30F1-94EC-4360-90B4-0202E0B4A88D}"/>
    <cellStyle name="40% - Accent4 20" xfId="1152" xr:uid="{19D76E21-E562-4D35-A344-E9BAC259F6F4}"/>
    <cellStyle name="40% - Accent4 21" xfId="1153" xr:uid="{017219E8-2A2E-4F9B-A86B-05D11BB72C72}"/>
    <cellStyle name="40% - Accent4 22" xfId="1154" xr:uid="{8ED10FA8-F887-4415-B1FE-789783554108}"/>
    <cellStyle name="40% - Accent4 23" xfId="1155" xr:uid="{F9CF8216-799F-4455-A8A2-5E8BFAF3E8AD}"/>
    <cellStyle name="40% - Accent4 24" xfId="1156" xr:uid="{5F80FC5A-F113-4D04-BF69-3A5478C394A0}"/>
    <cellStyle name="40% - Accent4 25" xfId="1157" xr:uid="{661546BF-D2AD-43A9-B7B8-96C76E1F0FC7}"/>
    <cellStyle name="40% - Accent4 26" xfId="1158" xr:uid="{3F31B363-BE84-4706-AE0B-4C9048F7B81F}"/>
    <cellStyle name="40% - Accent4 27" xfId="1159" xr:uid="{38E70002-4682-40FF-A5E5-0A774524911A}"/>
    <cellStyle name="40% - Accent4 28" xfId="1160" xr:uid="{81734744-6346-4792-B788-9738ED30D361}"/>
    <cellStyle name="40% - Accent4 29" xfId="1161" xr:uid="{9C06571A-EE5D-4A2C-BDBB-08A8A9966A08}"/>
    <cellStyle name="40% - Accent4 3" xfId="1162" xr:uid="{77F96C99-086B-4497-902E-CB8B7F4D7DEB}"/>
    <cellStyle name="40% - Accent4 3 2" xfId="1803" xr:uid="{0719DE39-8123-46A9-9904-EEA97B4F7E25}"/>
    <cellStyle name="40% - Accent4 30" xfId="1163" xr:uid="{13AABA4F-8DEB-4096-BF32-BA28AED54E11}"/>
    <cellStyle name="40% - Accent4 31" xfId="1164" xr:uid="{C23EF3B6-6E15-434F-8360-C1FA0B0B8E5B}"/>
    <cellStyle name="40% - Accent4 32" xfId="1165" xr:uid="{67617AFC-C2A6-4D94-A47F-F9B098A0B377}"/>
    <cellStyle name="40% - Accent4 33" xfId="1166" xr:uid="{7A21B1E9-DE2B-4FBF-82EF-2421F9EBC1AD}"/>
    <cellStyle name="40% - Accent4 34" xfId="1167" xr:uid="{655A64B0-365C-46C7-ABD9-E18515888FB7}"/>
    <cellStyle name="40% - Accent4 35" xfId="1168" xr:uid="{D67ADBCE-6ED9-4D7E-BF2F-43D0F2A966B1}"/>
    <cellStyle name="40% - Accent4 36" xfId="1169" xr:uid="{F198BF55-2543-4D06-B7C5-39D464096D31}"/>
    <cellStyle name="40% - Accent4 37" xfId="1170" xr:uid="{20F5F8FF-E9BC-4C11-984B-A07C42848825}"/>
    <cellStyle name="40% - Accent4 38" xfId="1171" xr:uid="{13E4363D-00CB-4848-BF0E-69F3562D36A4}"/>
    <cellStyle name="40% - Accent4 39" xfId="1172" xr:uid="{9EBF9C11-0F07-4367-822E-2CAB72D1C46E}"/>
    <cellStyle name="40% - Accent4 4" xfId="1173" xr:uid="{04A13E70-0A37-487D-951B-511CA1EFE046}"/>
    <cellStyle name="40% - Accent4 40" xfId="1174" xr:uid="{B82ACDA8-EBBC-493D-871D-F0686507A39F}"/>
    <cellStyle name="40% - Accent4 41" xfId="1175" xr:uid="{78A9CB8D-53DA-4C71-97B6-5D6369CDD64C}"/>
    <cellStyle name="40% - Accent4 42" xfId="1176" xr:uid="{935B3951-4BE9-46CA-9155-5DD44CF1CBF9}"/>
    <cellStyle name="40% - Accent4 43" xfId="1177" xr:uid="{7FD91420-61A8-4303-8DD7-D923809FD068}"/>
    <cellStyle name="40% - Accent4 44" xfId="1178" xr:uid="{863B156F-748C-48FE-93F0-F257AC262630}"/>
    <cellStyle name="40% - Accent4 45" xfId="1179" xr:uid="{AD2E7B60-3131-485D-B3E4-B8748AB06250}"/>
    <cellStyle name="40% - Accent4 46" xfId="1180" xr:uid="{70E2D00E-8B38-4F17-A44E-1272170E1F1C}"/>
    <cellStyle name="40% - Accent4 47" xfId="1181" xr:uid="{031399F6-148A-4C80-AB77-48304913DC4C}"/>
    <cellStyle name="40% - Accent4 48" xfId="1182" xr:uid="{B3C0DE6F-8039-42C4-A89C-1AF5328C1554}"/>
    <cellStyle name="40% - Accent4 49" xfId="1183" xr:uid="{D5272873-B262-4E3E-854D-F2ADE712AF43}"/>
    <cellStyle name="40% - Accent4 5" xfId="1184" xr:uid="{5C5A5F2D-4949-45B7-93A7-B6073F4D482E}"/>
    <cellStyle name="40% - Accent4 50" xfId="1185" xr:uid="{06EE14B4-0663-4B26-B483-53A5752CDBBD}"/>
    <cellStyle name="40% - Accent4 51" xfId="1186" xr:uid="{C617CC5B-BA5D-4951-BF95-E01B2068245C}"/>
    <cellStyle name="40% - Accent4 52" xfId="1187" xr:uid="{911A6080-9DF9-45D1-964E-D22C90A7FF3A}"/>
    <cellStyle name="40% - Accent4 53" xfId="1188" xr:uid="{33C90156-EAD9-4E35-9E0C-1EA25C172CBD}"/>
    <cellStyle name="40% - Accent4 54" xfId="1189" xr:uid="{E27B36F2-80C3-4B0C-86D5-6260E10158D0}"/>
    <cellStyle name="40% - Accent4 55" xfId="1190" xr:uid="{4DA0FC46-FFA1-4D29-AE0A-7976032325D7}"/>
    <cellStyle name="40% - Accent4 56" xfId="1191" xr:uid="{B8AEEBD8-9819-442D-9D3B-F45B2A2C99DE}"/>
    <cellStyle name="40% - Accent4 57" xfId="1192" xr:uid="{16FCD1E3-5BE0-4ABD-B378-854DF6E3904D}"/>
    <cellStyle name="40% - Accent4 58" xfId="1193" xr:uid="{53E092E6-AB41-4928-8650-D21DF670F46C}"/>
    <cellStyle name="40% - Accent4 59" xfId="1194" xr:uid="{B09FEABF-439B-4AE3-BE46-E6B968CEBD89}"/>
    <cellStyle name="40% - Accent4 6" xfId="1195" xr:uid="{2D6330D6-216E-46D3-BDC7-6FF76FDDC68E}"/>
    <cellStyle name="40% - Accent4 60" xfId="1196" xr:uid="{C3703061-6C1F-4705-A957-A7037C84F3E1}"/>
    <cellStyle name="40% - Accent4 61" xfId="1197" xr:uid="{F114EEDD-A6B5-4258-8F44-528B9B8E443B}"/>
    <cellStyle name="40% - Accent4 62" xfId="1198" xr:uid="{BF33C024-8B50-4074-AB02-EEEB2E8F901C}"/>
    <cellStyle name="40% - Accent4 63" xfId="1199" xr:uid="{96E55E6D-EC37-4DA0-AB08-1FC369C237AE}"/>
    <cellStyle name="40% - Accent4 64" xfId="1200" xr:uid="{58CD5564-893E-4B5D-B1EE-015CBD0D9363}"/>
    <cellStyle name="40% - Accent4 65" xfId="1201" xr:uid="{6E58133A-2CE4-41FC-B512-409645E4F2C1}"/>
    <cellStyle name="40% - Accent4 66" xfId="1202" xr:uid="{7D9A0C4F-833E-457F-AB70-A7BCAB4B4F3F}"/>
    <cellStyle name="40% - Accent4 67" xfId="1203" xr:uid="{BE78F886-7F70-4A72-A8C4-22A50E56BB31}"/>
    <cellStyle name="40% - Accent4 68" xfId="1204" xr:uid="{46F258F8-4D33-4FCA-8836-0D6FDDAA40CD}"/>
    <cellStyle name="40% - Accent4 69" xfId="1205" xr:uid="{8E32A5B3-D98E-46C8-808A-C5C594B57706}"/>
    <cellStyle name="40% - Accent4 7" xfId="1206" xr:uid="{FCEA7887-1186-4EBB-B9F9-E3BFE2EFEFDD}"/>
    <cellStyle name="40% - Accent4 70" xfId="1207" xr:uid="{48779023-28DA-4FCF-82C2-8A2FFF0AE934}"/>
    <cellStyle name="40% - Accent4 71" xfId="1208" xr:uid="{1E24FCFC-8335-42A9-A3BC-48401384E5D3}"/>
    <cellStyle name="40% - Accent4 72" xfId="1209" xr:uid="{8F8D1758-38D1-41CA-96D6-8FA75ECD532B}"/>
    <cellStyle name="40% - Accent4 73" xfId="1210" xr:uid="{B0DE1E6E-6275-4F77-A2EE-4D556AE935A7}"/>
    <cellStyle name="40% - Accent4 74" xfId="1211" xr:uid="{F942CF43-2555-4C42-8011-74850E164DBE}"/>
    <cellStyle name="40% - Accent4 75" xfId="1212" xr:uid="{07DBA6A2-F228-4CC8-B58F-00AB8CCB10F3}"/>
    <cellStyle name="40% - Accent4 76" xfId="1213" xr:uid="{5B6DBF16-E278-4AE5-9A36-D506D398EAFC}"/>
    <cellStyle name="40% - Accent4 77" xfId="1214" xr:uid="{4BC7BB64-F48A-4A32-8971-B3C7241D2617}"/>
    <cellStyle name="40% - Accent4 78" xfId="1215" xr:uid="{F31818A3-947F-4B68-9256-EAACA6D3CE53}"/>
    <cellStyle name="40% - Accent4 79" xfId="1216" xr:uid="{39A3FA46-84FD-467E-8A5C-0C53125C5A29}"/>
    <cellStyle name="40% - Accent4 8" xfId="1217" xr:uid="{86F81D04-5B5A-4D97-9D51-25B47FA8C343}"/>
    <cellStyle name="40% - Accent4 80" xfId="1218" xr:uid="{73DFA437-FA04-4161-91D1-3A41A0B361E6}"/>
    <cellStyle name="40% - Accent4 81" xfId="1219" xr:uid="{D743F708-75F1-4AC3-B12C-6CB26CB63D9A}"/>
    <cellStyle name="40% - Accent4 82" xfId="1220" xr:uid="{5E6CF3E5-0ADA-4A65-BCE1-FE642BF9CF12}"/>
    <cellStyle name="40% - Accent4 83" xfId="1221" xr:uid="{73016070-E35A-41CF-8E14-6C04EA9BB749}"/>
    <cellStyle name="40% - Accent4 84" xfId="1222" xr:uid="{2421FA87-4B6C-4380-AFEE-C0BA740B1B1A}"/>
    <cellStyle name="40% - Accent4 85" xfId="1223" xr:uid="{6D370C89-66FA-485E-BE44-65931888ACD1}"/>
    <cellStyle name="40% - Accent4 86" xfId="1224" xr:uid="{FF3D383A-13E3-400E-9DC9-4EB46494451B}"/>
    <cellStyle name="40% - Accent4 87" xfId="1225" xr:uid="{47D98C18-F649-450F-8436-C66BD053EC3E}"/>
    <cellStyle name="40% - Accent4 88" xfId="1226" xr:uid="{D81993FB-776D-418B-8B2F-4B4E0FD2E341}"/>
    <cellStyle name="40% - Accent4 89" xfId="1227" xr:uid="{BE2CE533-494F-4E24-81C4-10DED16AEAA9}"/>
    <cellStyle name="40% - Accent4 9" xfId="1228" xr:uid="{D5EE17CB-16B4-4053-98B6-326551DAA19D}"/>
    <cellStyle name="40% - Accent4 90" xfId="1229" xr:uid="{BEB9B7BD-17D6-4A53-90B7-EECEDB2E87B2}"/>
    <cellStyle name="40% - Accent4 91" xfId="1230" xr:uid="{7EB72B1D-D087-4F4D-9BAA-57B5C5492055}"/>
    <cellStyle name="40% - Accent4 92" xfId="1231" xr:uid="{93E1DFEC-B080-4444-9014-31E1365C4684}"/>
    <cellStyle name="40% - Accent4 93" xfId="1232" xr:uid="{46FDD55D-6ADE-4045-9973-6F7781E5BB91}"/>
    <cellStyle name="40% - Accent4 94" xfId="1233" xr:uid="{6E33A0AC-B356-495E-BCF7-ABB87666BB10}"/>
    <cellStyle name="40% - Accent4 95" xfId="1234" xr:uid="{C1230D11-6532-4304-AF44-ACD3E0AA9211}"/>
    <cellStyle name="40% - Accent4 96" xfId="1235" xr:uid="{134C26CB-EF94-427A-B056-572A054C287C}"/>
    <cellStyle name="40% - Accent4 97" xfId="1236" xr:uid="{23733DAD-AF87-49FD-B147-55DE2F48D5F6}"/>
    <cellStyle name="40% - Accent4 98" xfId="1237" xr:uid="{FA1FBE7F-667C-4E93-8E14-FD1069062DA9}"/>
    <cellStyle name="40% - Accent4 99" xfId="1238" xr:uid="{9B63FBA1-BA71-4602-8C54-DE2CA4C8C532}"/>
    <cellStyle name="40% - Accent5" xfId="1789" builtinId="47" customBuiltin="1"/>
    <cellStyle name="40% - Accent5 10" xfId="1240" xr:uid="{AEFDCA8B-4BFB-4D54-997D-3BA47BC774A4}"/>
    <cellStyle name="40% - Accent5 100" xfId="1241" xr:uid="{6483DCC7-6520-4E39-A635-DEC3034EB486}"/>
    <cellStyle name="40% - Accent5 101" xfId="1242" xr:uid="{CA132E46-ADBE-48E3-8116-D0367811425D}"/>
    <cellStyle name="40% - Accent5 102" xfId="1243" xr:uid="{01D53FBE-9B49-4B26-99A2-037959B1EC3F}"/>
    <cellStyle name="40% - Accent5 103" xfId="1244" xr:uid="{0CDD55A6-D0E6-495F-91F3-D25CB09FF691}"/>
    <cellStyle name="40% - Accent5 104" xfId="1245" xr:uid="{05BE2D0C-C68B-49C1-8CFC-FC80D754949A}"/>
    <cellStyle name="40% - Accent5 105" xfId="1246" xr:uid="{1BBBD938-9B0D-4D64-9BAD-3BCF3EDC952F}"/>
    <cellStyle name="40% - Accent5 106" xfId="1247" xr:uid="{A7AD2BBE-E65A-454F-8D81-6BEA5580C783}"/>
    <cellStyle name="40% - Accent5 107" xfId="1248" xr:uid="{00F4CC2D-DF1B-4794-9BBF-D384B44BA10F}"/>
    <cellStyle name="40% - Accent5 108" xfId="1249" xr:uid="{78DEA7B2-BD67-4A98-BFA0-BF359BA85C46}"/>
    <cellStyle name="40% - Accent5 109" xfId="1250" xr:uid="{74B983FC-070D-4282-9FC3-AECF00D5413B}"/>
    <cellStyle name="40% - Accent5 11" xfId="1251" xr:uid="{5DA2BE7C-D80A-4117-8D21-DA0A90D3113C}"/>
    <cellStyle name="40% - Accent5 110" xfId="1252" xr:uid="{7A9CD2C7-81E0-4E18-9C78-CF3CDB93BFED}"/>
    <cellStyle name="40% - Accent5 111" xfId="1253" xr:uid="{374A8F2C-6A1C-4794-B161-1DF7DEF9D382}"/>
    <cellStyle name="40% - Accent5 112" xfId="1254" xr:uid="{4ECF9B45-E5D3-4F34-B758-5C2FB1481BD2}"/>
    <cellStyle name="40% - Accent5 113" xfId="1255" xr:uid="{05A62697-56F4-438D-93A7-60AEAF023CC7}"/>
    <cellStyle name="40% - Accent5 114" xfId="1256" xr:uid="{6A3F2F6E-AC2E-4B8F-BB9F-8D3D1871503C}"/>
    <cellStyle name="40% - Accent5 115" xfId="1257" xr:uid="{26429C06-8C34-41A4-B21F-C81E92C457BB}"/>
    <cellStyle name="40% - Accent5 116" xfId="1258" xr:uid="{78F532FA-EDB4-4A55-AC3D-CB573A997698}"/>
    <cellStyle name="40% - Accent5 117" xfId="1259" xr:uid="{808FD9A4-C9A7-4374-9BFC-FC6017BB0DF6}"/>
    <cellStyle name="40% - Accent5 118" xfId="1260" xr:uid="{24D9B1F6-568F-443C-88D4-934CBEFF071C}"/>
    <cellStyle name="40% - Accent5 119" xfId="1261" xr:uid="{D3EF8FDB-F190-424E-9C75-CD37F4221AFD}"/>
    <cellStyle name="40% - Accent5 12" xfId="1262" xr:uid="{F8E8A882-57CC-4DF9-A13F-4CE2E43D3F9C}"/>
    <cellStyle name="40% - Accent5 120" xfId="1263" xr:uid="{F92EBC1F-0EA5-4661-AAD9-0564CA81F1B1}"/>
    <cellStyle name="40% - Accent5 121" xfId="1264" xr:uid="{8C5E0986-1559-401C-BA0F-89C85153AE32}"/>
    <cellStyle name="40% - Accent5 122" xfId="1265" xr:uid="{3608631D-2ADB-4C27-9D65-A4A0A3A5763D}"/>
    <cellStyle name="40% - Accent5 123" xfId="1266" xr:uid="{3F8F5828-928B-4511-BD2C-8D4EB7DFFE26}"/>
    <cellStyle name="40% - Accent5 124" xfId="1239" xr:uid="{70599683-D4DF-4F62-AB6A-B4BF1BDE96E8}"/>
    <cellStyle name="40% - Accent5 13" xfId="1267" xr:uid="{D25C2DFC-99BE-4629-AC2E-0D8AA56FB462}"/>
    <cellStyle name="40% - Accent5 14" xfId="1268" xr:uid="{9053537C-01B2-48D7-9AE6-30E8AB5B37E7}"/>
    <cellStyle name="40% - Accent5 15" xfId="1269" xr:uid="{08BFF803-6177-4CAE-A831-BF494C6851A0}"/>
    <cellStyle name="40% - Accent5 16" xfId="1270" xr:uid="{B24C9BEA-9034-4E12-A72C-8CC03FC305D0}"/>
    <cellStyle name="40% - Accent5 17" xfId="1271" xr:uid="{B8DCD651-2DD5-48B0-9DC5-BA316146A0C7}"/>
    <cellStyle name="40% - Accent5 18" xfId="1272" xr:uid="{CB1DF1A9-36E4-43D9-B7E9-4C9C1D380E88}"/>
    <cellStyle name="40% - Accent5 19" xfId="1273" xr:uid="{A1494A67-32C4-47E5-AB45-62F405DA2608}"/>
    <cellStyle name="40% - Accent5 2" xfId="1274" xr:uid="{30E22BFF-B57D-4962-8634-BF0BBF37C3C7}"/>
    <cellStyle name="40% - Accent5 20" xfId="1275" xr:uid="{C42DC65C-B823-467F-B078-87B3F6BE44AE}"/>
    <cellStyle name="40% - Accent5 21" xfId="1276" xr:uid="{C90952E8-1FAF-482F-B75F-92A6B1B9939B}"/>
    <cellStyle name="40% - Accent5 22" xfId="1277" xr:uid="{F8E04646-97C5-4C77-9D0D-BD16479FE28C}"/>
    <cellStyle name="40% - Accent5 23" xfId="1278" xr:uid="{18716954-DC16-4360-AC31-95A7129ACF0C}"/>
    <cellStyle name="40% - Accent5 24" xfId="1279" xr:uid="{25BC840D-1BDB-4668-B8AE-D908C08CC136}"/>
    <cellStyle name="40% - Accent5 25" xfId="1280" xr:uid="{C173028C-7476-4FE7-92B4-9DC4FC8DFAC5}"/>
    <cellStyle name="40% - Accent5 26" xfId="1281" xr:uid="{ADAF9DDD-2327-41DF-B2C7-E85D682FEA42}"/>
    <cellStyle name="40% - Accent5 27" xfId="1282" xr:uid="{4E070070-AC20-45DA-8C1B-3DC3E3586786}"/>
    <cellStyle name="40% - Accent5 28" xfId="1283" xr:uid="{D9480993-8E93-419E-AF40-6C6302F66A25}"/>
    <cellStyle name="40% - Accent5 29" xfId="1284" xr:uid="{4EC40F13-E105-4EDC-ABC1-86B363BCE845}"/>
    <cellStyle name="40% - Accent5 3" xfId="1285" xr:uid="{1C60350E-7D3F-46BE-B6C1-848ADC85856D}"/>
    <cellStyle name="40% - Accent5 3 2" xfId="1804" xr:uid="{08067834-5FA5-4343-BD8D-3928DC234B06}"/>
    <cellStyle name="40% - Accent5 30" xfId="1286" xr:uid="{06BA8DFB-79BA-4EAF-A79D-D0B469E610CF}"/>
    <cellStyle name="40% - Accent5 31" xfId="1287" xr:uid="{5659EBF6-3EAD-4238-980C-33452F4CFA2C}"/>
    <cellStyle name="40% - Accent5 32" xfId="1288" xr:uid="{FABA3E24-7808-4484-934B-A201DC277FE5}"/>
    <cellStyle name="40% - Accent5 33" xfId="1289" xr:uid="{66261B11-5054-4D43-82ED-F78976DA9ABA}"/>
    <cellStyle name="40% - Accent5 34" xfId="1290" xr:uid="{9DD832E5-B304-48A4-B801-68A50F1B3583}"/>
    <cellStyle name="40% - Accent5 35" xfId="1291" xr:uid="{E6D3D25C-4CD3-4295-AF09-316D86B805ED}"/>
    <cellStyle name="40% - Accent5 36" xfId="1292" xr:uid="{919AB0E9-0276-4793-A1FD-DE45B4B4D9B4}"/>
    <cellStyle name="40% - Accent5 37" xfId="1293" xr:uid="{A2134987-B75D-4644-B60A-24D2F39C77A8}"/>
    <cellStyle name="40% - Accent5 38" xfId="1294" xr:uid="{D690D31E-59C7-44FA-B104-3DBAC892ECFE}"/>
    <cellStyle name="40% - Accent5 39" xfId="1295" xr:uid="{B1D4E9B2-5B80-41CB-B92A-28FC0434C190}"/>
    <cellStyle name="40% - Accent5 4" xfId="1296" xr:uid="{A5DA8EB9-8ECF-4CF1-BAAF-3DADEADA7C48}"/>
    <cellStyle name="40% - Accent5 40" xfId="1297" xr:uid="{0960ED9E-6B25-47D3-828C-FA015BFACA84}"/>
    <cellStyle name="40% - Accent5 41" xfId="1298" xr:uid="{38F84949-C162-4842-A992-537EA0BD45F6}"/>
    <cellStyle name="40% - Accent5 42" xfId="1299" xr:uid="{36961712-48BC-4AB0-AF5C-987841E3661D}"/>
    <cellStyle name="40% - Accent5 43" xfId="1300" xr:uid="{C9338CCE-E4C0-4B1B-B79C-DAC0B502E840}"/>
    <cellStyle name="40% - Accent5 44" xfId="1301" xr:uid="{B62D8A38-0ADE-4F27-9A46-D1FE4D1893F4}"/>
    <cellStyle name="40% - Accent5 45" xfId="1302" xr:uid="{7E850C4D-3856-46B0-9E6F-CF0A5D9745D2}"/>
    <cellStyle name="40% - Accent5 46" xfId="1303" xr:uid="{B7E73D1E-7655-45FA-9904-C6F52B962C5E}"/>
    <cellStyle name="40% - Accent5 47" xfId="1304" xr:uid="{930CA1C5-4424-4A0A-85EB-62C59758AF46}"/>
    <cellStyle name="40% - Accent5 48" xfId="1305" xr:uid="{967C0132-E6E7-4FC0-9376-C5861183255C}"/>
    <cellStyle name="40% - Accent5 49" xfId="1306" xr:uid="{5C0F91A3-BF21-42C1-8A8F-6AC24B2FC65B}"/>
    <cellStyle name="40% - Accent5 5" xfId="1307" xr:uid="{8BD4B028-8B05-4A66-B527-920E34BD8D6C}"/>
    <cellStyle name="40% - Accent5 50" xfId="1308" xr:uid="{5E9AB3FD-F003-4733-B83D-39610320E4A8}"/>
    <cellStyle name="40% - Accent5 51" xfId="1309" xr:uid="{5F3A01DE-6EDE-409C-9A51-E3841287F7F9}"/>
    <cellStyle name="40% - Accent5 52" xfId="1310" xr:uid="{4A90444F-DB6D-4B36-90BD-D6D12462BB06}"/>
    <cellStyle name="40% - Accent5 53" xfId="1311" xr:uid="{50E94436-CCEA-4E03-80B4-CAF63DC6F924}"/>
    <cellStyle name="40% - Accent5 54" xfId="1312" xr:uid="{2AB66337-8FBC-4CCA-BF5B-BB0B155FD9CB}"/>
    <cellStyle name="40% - Accent5 55" xfId="1313" xr:uid="{943D996F-7113-4F54-978C-5FA67EC0B49C}"/>
    <cellStyle name="40% - Accent5 56" xfId="1314" xr:uid="{C9F695F9-3029-442F-A30B-EC7FE1E3C840}"/>
    <cellStyle name="40% - Accent5 57" xfId="1315" xr:uid="{028EBB6B-263E-4F93-AB31-5F95C591CA48}"/>
    <cellStyle name="40% - Accent5 58" xfId="1316" xr:uid="{1AC4D5D1-4D59-423B-953C-B591ED4F1411}"/>
    <cellStyle name="40% - Accent5 59" xfId="1317" xr:uid="{5B862190-3FCD-4ED3-86C8-F460852C42B0}"/>
    <cellStyle name="40% - Accent5 6" xfId="1318" xr:uid="{24594DF4-1C7D-4F02-9D6E-B783A7F06C29}"/>
    <cellStyle name="40% - Accent5 60" xfId="1319" xr:uid="{FD935EDB-1BA9-4F98-8C2F-88B7B0365946}"/>
    <cellStyle name="40% - Accent5 61" xfId="1320" xr:uid="{3C8DC889-ED3C-4101-8D03-D93CA2788059}"/>
    <cellStyle name="40% - Accent5 62" xfId="1321" xr:uid="{4CF34E6D-371D-4375-A5C5-E9E3AF19E79C}"/>
    <cellStyle name="40% - Accent5 63" xfId="1322" xr:uid="{AD384596-DC16-4DE2-909F-87E5117C39BA}"/>
    <cellStyle name="40% - Accent5 64" xfId="1323" xr:uid="{455B2BE3-36D7-4FBA-BA40-B300D7120B4D}"/>
    <cellStyle name="40% - Accent5 65" xfId="1324" xr:uid="{2BBE4AA2-F661-4EFA-9107-395CA99D1749}"/>
    <cellStyle name="40% - Accent5 66" xfId="1325" xr:uid="{BA7A2E70-25F6-4971-8D49-12CFF9D0710F}"/>
    <cellStyle name="40% - Accent5 67" xfId="1326" xr:uid="{84D857BC-1924-447A-9182-245B76507733}"/>
    <cellStyle name="40% - Accent5 68" xfId="1327" xr:uid="{72713FE9-21C7-4206-9489-0F893877DBD3}"/>
    <cellStyle name="40% - Accent5 69" xfId="1328" xr:uid="{ADD1CEBB-9F45-403D-8F3A-B3886A3A11DC}"/>
    <cellStyle name="40% - Accent5 7" xfId="1329" xr:uid="{F49BE70A-9478-4E07-A5DA-E7D583E32F82}"/>
    <cellStyle name="40% - Accent5 70" xfId="1330" xr:uid="{EE5FD128-C7DF-4575-9595-1937A737F91C}"/>
    <cellStyle name="40% - Accent5 71" xfId="1331" xr:uid="{C64C33AB-D481-471B-8CBC-0F1C3E6CD1C4}"/>
    <cellStyle name="40% - Accent5 72" xfId="1332" xr:uid="{EE16EDE9-290D-402B-B668-7E72742B55BF}"/>
    <cellStyle name="40% - Accent5 73" xfId="1333" xr:uid="{E4E1F0C2-A3E2-48FE-BC8B-B47321CD3CBD}"/>
    <cellStyle name="40% - Accent5 74" xfId="1334" xr:uid="{025EE35D-A04A-4500-8914-3E463215F203}"/>
    <cellStyle name="40% - Accent5 75" xfId="1335" xr:uid="{E6AD12F1-51B4-48A1-B759-2E6061C5B7DE}"/>
    <cellStyle name="40% - Accent5 76" xfId="1336" xr:uid="{9157337D-81BA-404E-BDCF-78C504930D6C}"/>
    <cellStyle name="40% - Accent5 77" xfId="1337" xr:uid="{157ACB3E-3695-4BDD-A58F-C72E198C7E39}"/>
    <cellStyle name="40% - Accent5 78" xfId="1338" xr:uid="{E08D0E72-D1AE-4933-94AA-0A9C23D1356F}"/>
    <cellStyle name="40% - Accent5 79" xfId="1339" xr:uid="{4F20E53D-85DD-4D0E-A54E-C47E1F402D46}"/>
    <cellStyle name="40% - Accent5 8" xfId="1340" xr:uid="{7B1A749F-D053-4A10-B870-54CAA878F9C5}"/>
    <cellStyle name="40% - Accent5 80" xfId="1341" xr:uid="{66366611-2309-4BB1-B578-640A11A857F5}"/>
    <cellStyle name="40% - Accent5 81" xfId="1342" xr:uid="{33923D25-DE1D-4402-9E93-6D07303D63FA}"/>
    <cellStyle name="40% - Accent5 82" xfId="1343" xr:uid="{F4D66748-5A1B-44C9-AA58-CD05913C5DFC}"/>
    <cellStyle name="40% - Accent5 83" xfId="1344" xr:uid="{650C9CB9-1510-4550-AEE0-C125CCAA67B8}"/>
    <cellStyle name="40% - Accent5 84" xfId="1345" xr:uid="{4E2674B4-3B36-4859-9246-F93CE4CE49E0}"/>
    <cellStyle name="40% - Accent5 85" xfId="1346" xr:uid="{BC9FEDE9-AE4A-4842-B64C-00196A805EBF}"/>
    <cellStyle name="40% - Accent5 86" xfId="1347" xr:uid="{FBC7357E-E57E-484D-8F24-CCA03312CA6C}"/>
    <cellStyle name="40% - Accent5 87" xfId="1348" xr:uid="{2E33A0BC-8687-40F2-9302-268D6EA6B49B}"/>
    <cellStyle name="40% - Accent5 88" xfId="1349" xr:uid="{9CEE7261-FC42-46CF-90FE-D4E387A52917}"/>
    <cellStyle name="40% - Accent5 89" xfId="1350" xr:uid="{99957322-9A40-4FD7-A582-931D080CCE3C}"/>
    <cellStyle name="40% - Accent5 9" xfId="1351" xr:uid="{B6136E82-8A03-45BD-8659-68CE983C833A}"/>
    <cellStyle name="40% - Accent5 90" xfId="1352" xr:uid="{6D2ADD75-1797-4A31-BE40-2EDA3FA54777}"/>
    <cellStyle name="40% - Accent5 91" xfId="1353" xr:uid="{47F8C52F-7308-48F6-AC51-B4C51D722D77}"/>
    <cellStyle name="40% - Accent5 92" xfId="1354" xr:uid="{61D183AC-8DD5-487D-91CF-FC0B755D03CB}"/>
    <cellStyle name="40% - Accent5 93" xfId="1355" xr:uid="{040E3369-F003-4851-A9D5-0A55E2F8E6EF}"/>
    <cellStyle name="40% - Accent5 94" xfId="1356" xr:uid="{792BD553-4F68-4E92-A10B-75023281EAE8}"/>
    <cellStyle name="40% - Accent5 95" xfId="1357" xr:uid="{E609E4F8-EDD8-4EF9-99F9-F36CD405F788}"/>
    <cellStyle name="40% - Accent5 96" xfId="1358" xr:uid="{321CD1D0-372A-44B3-97BE-6A3BD15E766A}"/>
    <cellStyle name="40% - Accent5 97" xfId="1359" xr:uid="{36AA68AB-AF2A-48CF-BE90-F294C2B6DCA9}"/>
    <cellStyle name="40% - Accent5 98" xfId="1360" xr:uid="{4E4C124E-2890-4A1E-A918-EF471C752D17}"/>
    <cellStyle name="40% - Accent5 99" xfId="1361" xr:uid="{2EE5B972-9E0E-4862-B9A1-40A257239F6F}"/>
    <cellStyle name="40% - Accent6" xfId="1792" builtinId="51" customBuiltin="1"/>
    <cellStyle name="40% - Accent6 10" xfId="1363" xr:uid="{39A9AF7A-1F38-443B-911B-439067055EA4}"/>
    <cellStyle name="40% - Accent6 100" xfId="1364" xr:uid="{84A36B24-496C-4EDB-A405-320509707ACB}"/>
    <cellStyle name="40% - Accent6 101" xfId="1365" xr:uid="{383810BB-52CD-4187-89EA-290D0FA03FD8}"/>
    <cellStyle name="40% - Accent6 102" xfId="1366" xr:uid="{36819FF1-5EF3-4318-8D93-3FC61DB9AFD4}"/>
    <cellStyle name="40% - Accent6 103" xfId="1367" xr:uid="{D56FD6D2-B79E-4AF1-A3B9-32DC0C50783A}"/>
    <cellStyle name="40% - Accent6 104" xfId="1368" xr:uid="{A2E2EEB1-09F7-479C-AEB8-D5D8B241966E}"/>
    <cellStyle name="40% - Accent6 105" xfId="1369" xr:uid="{1B860E33-5D32-486B-8BD1-0EC747226BCC}"/>
    <cellStyle name="40% - Accent6 106" xfId="1370" xr:uid="{0FA2CFBA-81FA-466F-83BE-667CBB0C40CF}"/>
    <cellStyle name="40% - Accent6 107" xfId="1371" xr:uid="{C647B40E-469E-480D-BEEE-13C9F4849DDC}"/>
    <cellStyle name="40% - Accent6 108" xfId="1372" xr:uid="{59C75EB0-A643-43D4-9A1E-4BD3F3A09B17}"/>
    <cellStyle name="40% - Accent6 109" xfId="1373" xr:uid="{5E626D20-178E-4421-A436-616C5BFB9307}"/>
    <cellStyle name="40% - Accent6 11" xfId="1374" xr:uid="{92A57278-36CE-428A-AB56-B1E458A6BB5D}"/>
    <cellStyle name="40% - Accent6 110" xfId="1375" xr:uid="{12902519-70D1-43F1-8D33-3306F2CEA8AB}"/>
    <cellStyle name="40% - Accent6 111" xfId="1376" xr:uid="{1A7DDB91-ED4B-4BBB-8C14-DC262D99E15E}"/>
    <cellStyle name="40% - Accent6 112" xfId="1377" xr:uid="{49951B58-5061-4051-A4C9-1443663B9935}"/>
    <cellStyle name="40% - Accent6 113" xfId="1378" xr:uid="{442E09FB-47FE-44C5-AD87-9A5BA47D9FAD}"/>
    <cellStyle name="40% - Accent6 114" xfId="1379" xr:uid="{A674C829-DD20-49DE-840C-A62101DF2BFD}"/>
    <cellStyle name="40% - Accent6 115" xfId="1380" xr:uid="{955ED77A-3111-4C08-A3A5-B56DEC8662A9}"/>
    <cellStyle name="40% - Accent6 116" xfId="1381" xr:uid="{FC7D034E-2DC6-49BA-A7CC-950E4E0D51A3}"/>
    <cellStyle name="40% - Accent6 117" xfId="1382" xr:uid="{1A42D844-1830-41D4-84FC-844CA1069ADD}"/>
    <cellStyle name="40% - Accent6 118" xfId="1383" xr:uid="{7FC58777-EB50-4309-8BE2-788472377B2A}"/>
    <cellStyle name="40% - Accent6 119" xfId="1384" xr:uid="{9ECD904C-D27D-40A4-9C87-74A50C475282}"/>
    <cellStyle name="40% - Accent6 12" xfId="1385" xr:uid="{1A4BCC0F-9531-449E-B59B-8B5B4FE8A8C9}"/>
    <cellStyle name="40% - Accent6 120" xfId="1386" xr:uid="{4AF70C87-F4D5-4327-9B4F-4F92BE5947E1}"/>
    <cellStyle name="40% - Accent6 121" xfId="1387" xr:uid="{A5C9A075-6865-49DD-8872-609D3550CAEB}"/>
    <cellStyle name="40% - Accent6 122" xfId="1388" xr:uid="{2476F633-3515-4A2E-8661-1E5FBFD19551}"/>
    <cellStyle name="40% - Accent6 123" xfId="1389" xr:uid="{D57DF9B8-4D7B-4E3D-A6F9-E74A8D710A9B}"/>
    <cellStyle name="40% - Accent6 124" xfId="1362" xr:uid="{6D8E8E2B-FE99-4D44-9A29-4DD831961B1F}"/>
    <cellStyle name="40% - Accent6 13" xfId="1390" xr:uid="{A7397D41-34E7-4598-885A-200034C22EBB}"/>
    <cellStyle name="40% - Accent6 14" xfId="1391" xr:uid="{D3B82743-8DB7-4844-BBE4-36D54C20D8D8}"/>
    <cellStyle name="40% - Accent6 15" xfId="1392" xr:uid="{CBDBCEA6-BE5C-40A8-8100-B3B29CB1ED06}"/>
    <cellStyle name="40% - Accent6 16" xfId="1393" xr:uid="{FE9E9285-587E-43C4-AD80-A95FF8F9AFA5}"/>
    <cellStyle name="40% - Accent6 17" xfId="1394" xr:uid="{6186F302-52E9-459A-9427-9057AC1DD60D}"/>
    <cellStyle name="40% - Accent6 18" xfId="1395" xr:uid="{06A7DA1F-E5EC-4435-8E85-45C1D10FD504}"/>
    <cellStyle name="40% - Accent6 19" xfId="1396" xr:uid="{D91E265A-CAD2-43C8-B651-823F51E470AF}"/>
    <cellStyle name="40% - Accent6 2" xfId="1397" xr:uid="{E88501DA-A3F0-4968-AE44-C7256E06658F}"/>
    <cellStyle name="40% - Accent6 20" xfId="1398" xr:uid="{7D3DC509-7622-44A9-8C97-B7AA30F72D53}"/>
    <cellStyle name="40% - Accent6 21" xfId="1399" xr:uid="{5630FF16-463D-4A2A-B426-A3475E3D0694}"/>
    <cellStyle name="40% - Accent6 22" xfId="1400" xr:uid="{88FFEB6E-F0D1-41D7-AC60-6B18160DDA2B}"/>
    <cellStyle name="40% - Accent6 23" xfId="1401" xr:uid="{E467CF31-5CDE-498E-B520-6657688A604D}"/>
    <cellStyle name="40% - Accent6 24" xfId="1402" xr:uid="{81804388-B69B-4B56-9E18-882B672AEA3F}"/>
    <cellStyle name="40% - Accent6 25" xfId="1403" xr:uid="{D37A951F-E4C7-4926-9522-778BA9FADC98}"/>
    <cellStyle name="40% - Accent6 26" xfId="1404" xr:uid="{412BBE9E-3793-4593-B179-C1CF77209FF6}"/>
    <cellStyle name="40% - Accent6 27" xfId="1405" xr:uid="{4C3C1908-57DB-43AB-BD80-CBA421E45440}"/>
    <cellStyle name="40% - Accent6 28" xfId="1406" xr:uid="{28EBBA5B-49CC-4E38-A501-3A90F1B08DC8}"/>
    <cellStyle name="40% - Accent6 29" xfId="1407" xr:uid="{CF025DFC-5DC6-48A4-98A8-047AC179F472}"/>
    <cellStyle name="40% - Accent6 3" xfId="1408" xr:uid="{FF8D5F86-CAE8-4177-8FA1-65A2B52C5CF7}"/>
    <cellStyle name="40% - Accent6 3 2" xfId="1805" xr:uid="{E3A05E53-7256-4697-A2E3-9D58E5D79549}"/>
    <cellStyle name="40% - Accent6 30" xfId="1409" xr:uid="{31DF130C-EA7E-4A8C-A47D-1048960EAED6}"/>
    <cellStyle name="40% - Accent6 31" xfId="1410" xr:uid="{C4B47EE1-B80C-4F22-938E-54BCF24CAB72}"/>
    <cellStyle name="40% - Accent6 32" xfId="1411" xr:uid="{324EE76E-3C80-4A32-BE62-2B47596633CB}"/>
    <cellStyle name="40% - Accent6 33" xfId="1412" xr:uid="{FB8CF7C3-8426-4369-ACE8-AA2BA84C756A}"/>
    <cellStyle name="40% - Accent6 34" xfId="1413" xr:uid="{9EAC8ACA-4B14-434A-8C6C-6676BD4C45AF}"/>
    <cellStyle name="40% - Accent6 35" xfId="1414" xr:uid="{8F4F2B87-342A-42F9-AA34-2E7679138A11}"/>
    <cellStyle name="40% - Accent6 36" xfId="1415" xr:uid="{2555CAE7-3261-4306-B0CC-924FDE821C69}"/>
    <cellStyle name="40% - Accent6 37" xfId="1416" xr:uid="{5B2C560F-B338-42E0-89BF-59CD2F5FEE87}"/>
    <cellStyle name="40% - Accent6 38" xfId="1417" xr:uid="{4965F20F-2E59-43FC-B301-CBBFE6F17144}"/>
    <cellStyle name="40% - Accent6 39" xfId="1418" xr:uid="{4193DF51-CA2F-4F12-8CB0-F8C5BEFBFD69}"/>
    <cellStyle name="40% - Accent6 4" xfId="1419" xr:uid="{30A2283B-5303-4DCB-AB8E-71EBB3C88EBE}"/>
    <cellStyle name="40% - Accent6 40" xfId="1420" xr:uid="{3CA7DFFD-A58E-48FA-99C0-1D287C7DF76E}"/>
    <cellStyle name="40% - Accent6 41" xfId="1421" xr:uid="{9B94148C-6CF4-4FDA-8CBE-9384BB78DC95}"/>
    <cellStyle name="40% - Accent6 42" xfId="1422" xr:uid="{F9D73B60-7FA9-468B-96FD-8D6578D7EAE1}"/>
    <cellStyle name="40% - Accent6 43" xfId="1423" xr:uid="{06CB056B-1404-4A2E-8465-BA0C917222F8}"/>
    <cellStyle name="40% - Accent6 44" xfId="1424" xr:uid="{56105C8C-2392-4C40-9C41-988B3C5D2BDF}"/>
    <cellStyle name="40% - Accent6 45" xfId="1425" xr:uid="{B902B3BC-2B6C-4422-BC23-E46164EB3F2E}"/>
    <cellStyle name="40% - Accent6 46" xfId="1426" xr:uid="{78C1AC39-B937-4798-9EC8-C11DDE5A0DB4}"/>
    <cellStyle name="40% - Accent6 47" xfId="1427" xr:uid="{9C3EB67A-7BC7-47F3-8A6A-FE81BADD5255}"/>
    <cellStyle name="40% - Accent6 48" xfId="1428" xr:uid="{31C7D809-7B37-4827-BC6B-16BF7257DCD4}"/>
    <cellStyle name="40% - Accent6 49" xfId="1429" xr:uid="{3AA0A0AB-E4CD-44A3-A749-3EE4300E44AB}"/>
    <cellStyle name="40% - Accent6 5" xfId="1430" xr:uid="{0B54F658-2FB5-498D-B518-97B0C526898D}"/>
    <cellStyle name="40% - Accent6 50" xfId="1431" xr:uid="{F1C75F63-1739-4195-8B64-C5842ABB9654}"/>
    <cellStyle name="40% - Accent6 51" xfId="1432" xr:uid="{41E3E0F1-5FE4-45F7-A08F-3AB706DE206D}"/>
    <cellStyle name="40% - Accent6 52" xfId="1433" xr:uid="{988E9973-0908-4F84-937F-B98E9A7FF0CD}"/>
    <cellStyle name="40% - Accent6 53" xfId="1434" xr:uid="{979BC356-949A-4AD5-A513-D2FB9AE53A7A}"/>
    <cellStyle name="40% - Accent6 54" xfId="1435" xr:uid="{B364FDD8-A772-4DD0-B980-AE3AE8CDF2BB}"/>
    <cellStyle name="40% - Accent6 55" xfId="1436" xr:uid="{17DD2A1B-9EA7-498C-90F1-CD3BE02B5540}"/>
    <cellStyle name="40% - Accent6 56" xfId="1437" xr:uid="{4DDD0FF6-E8B6-4133-8885-B635FA89E314}"/>
    <cellStyle name="40% - Accent6 57" xfId="1438" xr:uid="{F53C1713-12DB-434E-B76E-BB9DCC805E8F}"/>
    <cellStyle name="40% - Accent6 58" xfId="1439" xr:uid="{E48746DF-7E5E-4785-8D98-DCD982474F98}"/>
    <cellStyle name="40% - Accent6 59" xfId="1440" xr:uid="{B4DB9E07-ED40-4248-B34A-ADAD2DAEF3FF}"/>
    <cellStyle name="40% - Accent6 6" xfId="1441" xr:uid="{1AFCC8D2-DBF0-4FC5-A11F-7DDFD0B8CC52}"/>
    <cellStyle name="40% - Accent6 60" xfId="1442" xr:uid="{AEA43BAE-9BC4-479B-B684-9F7251F6BDD0}"/>
    <cellStyle name="40% - Accent6 61" xfId="1443" xr:uid="{69DF83C0-8C6B-4FF0-90C2-ED50BE87E452}"/>
    <cellStyle name="40% - Accent6 62" xfId="1444" xr:uid="{09232030-7FF6-4F07-8F22-5EE3DC9394C5}"/>
    <cellStyle name="40% - Accent6 63" xfId="1445" xr:uid="{F5B72323-895A-4C77-8190-42B25A07BB63}"/>
    <cellStyle name="40% - Accent6 64" xfId="1446" xr:uid="{3DA55D64-F124-4A85-8E40-C1E59AAAD981}"/>
    <cellStyle name="40% - Accent6 65" xfId="1447" xr:uid="{2BEA1951-2F4D-4ABD-9692-D582A04204F4}"/>
    <cellStyle name="40% - Accent6 66" xfId="1448" xr:uid="{71B7203B-B903-46F6-9F3C-69DF1F75ED51}"/>
    <cellStyle name="40% - Accent6 67" xfId="1449" xr:uid="{758E91ED-204C-41F6-A058-92C1E6E92E4E}"/>
    <cellStyle name="40% - Accent6 68" xfId="1450" xr:uid="{A78027FE-22B0-4AB1-80F8-71495CA636EF}"/>
    <cellStyle name="40% - Accent6 69" xfId="1451" xr:uid="{BE57C0B8-8055-41C3-8074-0111A571FE4D}"/>
    <cellStyle name="40% - Accent6 7" xfId="1452" xr:uid="{760B3EEC-2814-4F15-825A-079E6C3026CC}"/>
    <cellStyle name="40% - Accent6 70" xfId="1453" xr:uid="{90F4F074-7B89-4200-80EA-FD66D37FEEFF}"/>
    <cellStyle name="40% - Accent6 71" xfId="1454" xr:uid="{321F2637-0D90-489F-90FB-066E54EF90CB}"/>
    <cellStyle name="40% - Accent6 72" xfId="1455" xr:uid="{1ADFAB70-9B9C-4DBE-B37A-357FA260A0AD}"/>
    <cellStyle name="40% - Accent6 73" xfId="1456" xr:uid="{6FE50DFD-44E0-40CB-8928-60A9E37859BB}"/>
    <cellStyle name="40% - Accent6 74" xfId="1457" xr:uid="{FA9E6C04-ACBC-4310-A1BA-C9FF744EA2C0}"/>
    <cellStyle name="40% - Accent6 75" xfId="1458" xr:uid="{E97BBEF2-5159-40F6-8936-90DE9129702D}"/>
    <cellStyle name="40% - Accent6 76" xfId="1459" xr:uid="{AE607297-A31C-44C8-A2A0-CB1B96F36CA1}"/>
    <cellStyle name="40% - Accent6 77" xfId="1460" xr:uid="{DDC702DB-3AE8-4E2E-87A0-EC9C2B03718C}"/>
    <cellStyle name="40% - Accent6 78" xfId="1461" xr:uid="{BA40EF88-38E6-45ED-A07B-1919C944B369}"/>
    <cellStyle name="40% - Accent6 79" xfId="1462" xr:uid="{3EA37758-7753-45E5-B9F5-969A2D7284B8}"/>
    <cellStyle name="40% - Accent6 8" xfId="1463" xr:uid="{F07189F9-2848-473B-9BA3-A02B0D76BEDB}"/>
    <cellStyle name="40% - Accent6 80" xfId="1464" xr:uid="{0109397B-E7CB-49F0-B19C-01F206999EAF}"/>
    <cellStyle name="40% - Accent6 81" xfId="1465" xr:uid="{1897DD2A-E3D8-4CA9-B99D-011EE386951E}"/>
    <cellStyle name="40% - Accent6 82" xfId="1466" xr:uid="{4B04FCC6-E0B1-4985-9307-8ED8BEBC55FB}"/>
    <cellStyle name="40% - Accent6 83" xfId="1467" xr:uid="{D1D41418-37D7-4E92-A492-367C686AB042}"/>
    <cellStyle name="40% - Accent6 84" xfId="1468" xr:uid="{408CB881-03A0-47CD-9B45-EAC87F9F414A}"/>
    <cellStyle name="40% - Accent6 85" xfId="1469" xr:uid="{780DC78A-294E-4CB2-AE99-412160BCBCB8}"/>
    <cellStyle name="40% - Accent6 86" xfId="1470" xr:uid="{F537B8E8-05EA-4250-8B8D-ACD56068D75B}"/>
    <cellStyle name="40% - Accent6 87" xfId="1471" xr:uid="{865B722C-EF54-420A-9EC6-C9623E2546B4}"/>
    <cellStyle name="40% - Accent6 88" xfId="1472" xr:uid="{56A0F0EE-1759-476B-A650-60AB8C89C09F}"/>
    <cellStyle name="40% - Accent6 89" xfId="1473" xr:uid="{1F569CE4-A0F3-4824-9013-912FE6EBAC3C}"/>
    <cellStyle name="40% - Accent6 9" xfId="1474" xr:uid="{463058E4-6A24-4FE0-A9AE-3D6231ED748C}"/>
    <cellStyle name="40% - Accent6 90" xfId="1475" xr:uid="{487C29DF-AAF3-45CB-B66B-23EC80D68C68}"/>
    <cellStyle name="40% - Accent6 91" xfId="1476" xr:uid="{0F1DE6FD-EC91-41E4-901F-88C4E6033933}"/>
    <cellStyle name="40% - Accent6 92" xfId="1477" xr:uid="{339C9BF6-7C09-4E36-A63B-AD3DA759F5B7}"/>
    <cellStyle name="40% - Accent6 93" xfId="1478" xr:uid="{72EDDF98-37A0-4DFD-A9CA-9EA3E7005C9E}"/>
    <cellStyle name="40% - Accent6 94" xfId="1479" xr:uid="{DFEC4244-ED74-46F3-A29E-6214D2F68603}"/>
    <cellStyle name="40% - Accent6 95" xfId="1480" xr:uid="{2457D5D4-AE23-4FBD-B798-49A392FC6A72}"/>
    <cellStyle name="40% - Accent6 96" xfId="1481" xr:uid="{778D0429-A2E8-4F36-8DC1-7DB9B96C9DD6}"/>
    <cellStyle name="40% - Accent6 97" xfId="1482" xr:uid="{429B17AA-C4DB-46ED-AC0F-3362EAA786B2}"/>
    <cellStyle name="40% - Accent6 98" xfId="1483" xr:uid="{3CA983B3-101F-43F4-AD2E-AEF5C7E98AE8}"/>
    <cellStyle name="40% - Accent6 99" xfId="1484" xr:uid="{34368DDC-CAE3-4B8F-A932-C39AE5F67B21}"/>
    <cellStyle name="60% - Accent1 2" xfId="1485" xr:uid="{A8303EC7-E0B3-46CE-BEC0-9635ED9F1189}"/>
    <cellStyle name="60% - Accent1 3" xfId="1807" xr:uid="{8FCD8FF8-520B-436F-AFBB-DC121F9B91C5}"/>
    <cellStyle name="60% - Accent1 4" xfId="1806" xr:uid="{3693564C-5069-4BD1-A45C-E194E2B3F170}"/>
    <cellStyle name="60% - Accent1 5" xfId="2174" xr:uid="{F55BC5C8-2FCE-455B-9294-DB38C4D6B19C}"/>
    <cellStyle name="60% - Accent2 2" xfId="1486" xr:uid="{B0AD1D9C-0EAB-4C01-B01C-E6E014E2D6DE}"/>
    <cellStyle name="60% - Accent2 3" xfId="1809" xr:uid="{616317FA-C6C1-4F44-BCC1-00C32189AA8D}"/>
    <cellStyle name="60% - Accent2 4" xfId="1808" xr:uid="{B9F8C64F-D0E0-4889-94A6-E5AD5FC0B49A}"/>
    <cellStyle name="60% - Accent2 5" xfId="2175" xr:uid="{208386C5-C31E-4346-B4D1-61E776F55AC1}"/>
    <cellStyle name="60% - Accent3 2" xfId="1487" xr:uid="{12366E4E-8519-4D6B-811C-EAFDE7B2E2DD}"/>
    <cellStyle name="60% - Accent3 3" xfId="1811" xr:uid="{22335E95-7D23-46DD-9403-A6D885EFD893}"/>
    <cellStyle name="60% - Accent3 4" xfId="1810" xr:uid="{63BED327-F810-40D8-A6FF-36FD35D9EF16}"/>
    <cellStyle name="60% - Accent3 5" xfId="2176" xr:uid="{E5B2847B-0C09-4D56-B1D4-004E1E1B3AD4}"/>
    <cellStyle name="60% - Accent4 2" xfId="1488" xr:uid="{4403F4BB-C6B8-4D12-BD97-976DF893D00B}"/>
    <cellStyle name="60% - Accent4 3" xfId="1813" xr:uid="{8D2BEBB5-B273-47D6-9E85-1B38B8B7BE40}"/>
    <cellStyle name="60% - Accent4 4" xfId="1812" xr:uid="{0D021B99-CCAB-4417-830D-F595B76058FA}"/>
    <cellStyle name="60% - Accent4 5" xfId="2177" xr:uid="{2E56D8CE-048C-436C-B8DA-3F28806BCA57}"/>
    <cellStyle name="60% - Accent5 2" xfId="1489" xr:uid="{86F228B6-A6B6-4572-BA07-3D7B268DCC58}"/>
    <cellStyle name="60% - Accent5 3" xfId="1815" xr:uid="{5F8D1496-29B4-4E65-8332-2C082B51EF63}"/>
    <cellStyle name="60% - Accent5 4" xfId="1814" xr:uid="{A04DDA19-6CF1-4DEE-BF1E-07CD5E2919D0}"/>
    <cellStyle name="60% - Accent5 5" xfId="2178" xr:uid="{FB7F553D-8868-4C35-9250-133D711D03AE}"/>
    <cellStyle name="60% - Accent6 2" xfId="1490" xr:uid="{6B6BA3A6-B7B1-4BD3-A354-593B5B7AA094}"/>
    <cellStyle name="60% - Accent6 3" xfId="1817" xr:uid="{20E98EA6-889F-4C7D-A3AD-E297908FCC59}"/>
    <cellStyle name="60% - Accent6 4" xfId="1816" xr:uid="{389677D9-2834-4154-9AFF-A7DECB119BBA}"/>
    <cellStyle name="60% - Accent6 5" xfId="2179" xr:uid="{CCC55E34-4374-41B0-900F-30317ACF0626}"/>
    <cellStyle name="Accent1" xfId="1775" builtinId="29" customBuiltin="1"/>
    <cellStyle name="Accent1 2" xfId="1491" xr:uid="{78DF5D30-28CC-4F85-8736-B44912A1048E}"/>
    <cellStyle name="Accent1 3" xfId="1819" xr:uid="{1876C352-EAAB-4BA8-AE6E-C4FDA5E00CCF}"/>
    <cellStyle name="Accent1 4" xfId="1818" xr:uid="{E046F435-326B-4BA6-A7BC-7DBF13190A04}"/>
    <cellStyle name="Accent2" xfId="1778" builtinId="33" customBuiltin="1"/>
    <cellStyle name="Accent2 2" xfId="1492" xr:uid="{F2778EA2-06D5-49F4-A3FF-AAFCD12E4572}"/>
    <cellStyle name="Accent2 3" xfId="1821" xr:uid="{FB3D0C97-A3CF-4752-B85C-239E7D6B7072}"/>
    <cellStyle name="Accent2 4" xfId="1820" xr:uid="{E199EA24-4AD1-46DE-B5B5-4AC9ABD339A9}"/>
    <cellStyle name="Accent3" xfId="1781" builtinId="37" customBuiltin="1"/>
    <cellStyle name="Accent3 2" xfId="1493" xr:uid="{6DD968EC-024B-4C50-B210-8ABB7A0F04E0}"/>
    <cellStyle name="Accent3 3" xfId="1823" xr:uid="{C74FB2CD-12B1-4103-AE1F-3E7D3BB33EB3}"/>
    <cellStyle name="Accent3 4" xfId="1822" xr:uid="{E1480510-6208-4E3C-A261-E631ABBEF569}"/>
    <cellStyle name="Accent4" xfId="1784" builtinId="41" customBuiltin="1"/>
    <cellStyle name="Accent4 2" xfId="1494" xr:uid="{0E18061B-89B5-4AFB-983C-591DBFEA246F}"/>
    <cellStyle name="Accent4 3" xfId="1825" xr:uid="{4C408B90-DC9D-44B1-AFC1-D01947976516}"/>
    <cellStyle name="Accent4 4" xfId="1824" xr:uid="{06576BFB-A838-4FE4-8543-DFD75301BC8A}"/>
    <cellStyle name="Accent5" xfId="1787" builtinId="45" customBuiltin="1"/>
    <cellStyle name="Accent5 2" xfId="1495" xr:uid="{2175BA5C-9B05-42FC-BF2F-B00313FA8263}"/>
    <cellStyle name="Accent5 3" xfId="1827" xr:uid="{B48989A5-BA08-4A2C-BDEE-1F995EBC3D38}"/>
    <cellStyle name="Accent5 4" xfId="1826" xr:uid="{3DCD7A6C-F073-4605-86E3-41AA8C1E7962}"/>
    <cellStyle name="Accent6" xfId="1790" builtinId="49" customBuiltin="1"/>
    <cellStyle name="Accent6 2" xfId="1496" xr:uid="{C4D7AD90-F2F1-468F-9640-11576BFC7841}"/>
    <cellStyle name="Accent6 3" xfId="1829" xr:uid="{9E2C1EA7-0AB0-4D70-B595-254059115E8C}"/>
    <cellStyle name="Accent6 4" xfId="1828" xr:uid="{D9086F94-0466-4210-9B30-4D80E014BBB7}"/>
    <cellStyle name="Bad" xfId="1766" builtinId="27" customBuiltin="1"/>
    <cellStyle name="Bad 2" xfId="1497" xr:uid="{CE0418CF-ECDB-4FBD-B76D-213A21631DF5}"/>
    <cellStyle name="Bad 3" xfId="1831" xr:uid="{6514504B-115F-46EF-AD66-9755A0D3C7FE}"/>
    <cellStyle name="Bad 4" xfId="1830" xr:uid="{FCA37C2D-2F68-4F6C-86F6-DD5C77F12AD7}"/>
    <cellStyle name="Calculation" xfId="1769" builtinId="22" customBuiltin="1"/>
    <cellStyle name="Calculation 2" xfId="1498" xr:uid="{8C05A8AC-D5DA-4B88-98B3-5A0037EE1A02}"/>
    <cellStyle name="Calculation 3" xfId="1833" xr:uid="{72AE9CB6-0208-4765-A342-F80F80F60BBB}"/>
    <cellStyle name="Calculation 3 10" xfId="2365" xr:uid="{18151B9F-796A-4506-A41D-3F9658D34B7E}"/>
    <cellStyle name="Calculation 3 10 2" xfId="2796" xr:uid="{28596FBA-1940-497C-9767-643EA97C406B}"/>
    <cellStyle name="Calculation 3 10 3" xfId="3217" xr:uid="{A4897164-EF0F-4F76-B3F4-3DB0912DAA70}"/>
    <cellStyle name="Calculation 3 10 4" xfId="3570" xr:uid="{08413215-EFF4-4BE9-864D-E814344788CC}"/>
    <cellStyle name="Calculation 3 11" xfId="2583" xr:uid="{9CA95BEF-1AD0-47FF-91C9-60D72A2ED24E}"/>
    <cellStyle name="Calculation 3 12" xfId="2579" xr:uid="{0AF6D446-1989-4481-991E-BBEC952ED608}"/>
    <cellStyle name="Calculation 3 2" xfId="2149" xr:uid="{5F466188-F5EB-4FBA-B9D3-8F4CB0E6E951}"/>
    <cellStyle name="Calculation 3 2 2" xfId="2193" xr:uid="{2428640B-1DB9-4FB0-8000-606026EB9204}"/>
    <cellStyle name="Calculation 3 2 2 2" xfId="2261" xr:uid="{D63FC61D-7494-4B03-B06E-261CA0442E76}"/>
    <cellStyle name="Calculation 3 2 2 2 2" xfId="2474" xr:uid="{1A58E600-DF0D-4AE2-B8E2-74D6A91646A8}"/>
    <cellStyle name="Calculation 3 2 2 2 2 2" xfId="2905" xr:uid="{40BDE3BB-D000-4845-867B-7478DBEB8ADA}"/>
    <cellStyle name="Calculation 3 2 2 2 2 3" xfId="3326" xr:uid="{484CB805-BC79-419F-8CF7-2B3B0A48963A}"/>
    <cellStyle name="Calculation 3 2 2 2 2 4" xfId="3679" xr:uid="{223B0F0F-37FF-40AA-8531-0DF3F2425D10}"/>
    <cellStyle name="Calculation 3 2 2 2 3" xfId="2692" xr:uid="{01FA5CFA-30EE-43C1-AB2F-AB98C516966D}"/>
    <cellStyle name="Calculation 3 2 2 2 4" xfId="3113" xr:uid="{D5A77893-6164-4D61-B5DF-75EA53B8F370}"/>
    <cellStyle name="Calculation 3 2 2 2 5" xfId="3466" xr:uid="{0D456013-9656-4E2D-859E-C53C45AA5F8B}"/>
    <cellStyle name="Calculation 3 2 2 3" xfId="2406" xr:uid="{91C7FA5F-60C0-4878-8C58-63B6FEC5E534}"/>
    <cellStyle name="Calculation 3 2 2 3 2" xfId="2837" xr:uid="{91DCC464-8EFD-42B4-A979-874B2DBEEC81}"/>
    <cellStyle name="Calculation 3 2 2 3 3" xfId="3258" xr:uid="{5CA5BEAA-4EF4-441D-B1EB-40A3000D599E}"/>
    <cellStyle name="Calculation 3 2 2 3 4" xfId="3611" xr:uid="{12BFB7B9-361D-4952-9F80-2CAB5F5C3DA4}"/>
    <cellStyle name="Calculation 3 2 2 4" xfId="2624" xr:uid="{A6D0A915-E236-46A4-B4A6-88575055D3E6}"/>
    <cellStyle name="Calculation 3 2 2 5" xfId="3045" xr:uid="{4C4C150A-A60A-4199-B53E-8436FAE07091}"/>
    <cellStyle name="Calculation 3 2 3" xfId="2232" xr:uid="{59291520-F77E-4BDE-82EB-8B964A86B067}"/>
    <cellStyle name="Calculation 3 2 3 2" xfId="2445" xr:uid="{2BCB5E09-DF11-497E-BFD1-D3B56E496915}"/>
    <cellStyle name="Calculation 3 2 3 2 2" xfId="2876" xr:uid="{C6F1BBB3-6B2C-474F-A9FC-C0EBCA2C9241}"/>
    <cellStyle name="Calculation 3 2 3 2 3" xfId="3297" xr:uid="{2941C7E5-FA8A-4510-B9B9-36F2376202FB}"/>
    <cellStyle name="Calculation 3 2 3 2 4" xfId="3650" xr:uid="{51E8E789-95B3-4650-8942-036CD09889A0}"/>
    <cellStyle name="Calculation 3 2 3 3" xfId="2663" xr:uid="{D59F54E6-43E4-40F8-B643-B7AF2F94F31F}"/>
    <cellStyle name="Calculation 3 2 3 4" xfId="3084" xr:uid="{ADA042F3-E5E5-4723-AEBA-1E4886BD9A14}"/>
    <cellStyle name="Calculation 3 2 3 5" xfId="3437" xr:uid="{F97FC9E2-71F1-4F5C-B2F0-6E74565929DF}"/>
    <cellStyle name="Calculation 3 2 4" xfId="2319" xr:uid="{F8027B34-0A6A-4408-B224-5191AE28E427}"/>
    <cellStyle name="Calculation 3 2 4 2" xfId="2532" xr:uid="{F2AC250E-094C-49F6-8322-58AD1032A516}"/>
    <cellStyle name="Calculation 3 2 4 2 2" xfId="2963" xr:uid="{54042295-738A-40F3-BC6B-3D4264D7F05A}"/>
    <cellStyle name="Calculation 3 2 4 2 3" xfId="3384" xr:uid="{B2434483-69B5-40D3-97E0-78511F89C97B}"/>
    <cellStyle name="Calculation 3 2 4 2 4" xfId="3737" xr:uid="{F669A538-B5FC-4378-9972-CFDEF41B80D3}"/>
    <cellStyle name="Calculation 3 2 4 3" xfId="2750" xr:uid="{7F952734-7A53-4B5B-9517-E56793314B4E}"/>
    <cellStyle name="Calculation 3 2 4 4" xfId="3171" xr:uid="{3394E20F-7832-4E3B-8053-A28F5860C338}"/>
    <cellStyle name="Calculation 3 2 4 5" xfId="3524" xr:uid="{2644EC2F-2B86-4EBE-8314-029C07D59061}"/>
    <cellStyle name="Calculation 3 2 5" xfId="2334" xr:uid="{8A5BA86B-6145-46C6-9BE1-1F94EB133674}"/>
    <cellStyle name="Calculation 3 2 5 2" xfId="2547" xr:uid="{E6030AF6-111C-4811-B9BE-261EFAD0AE0C}"/>
    <cellStyle name="Calculation 3 2 5 2 2" xfId="2978" xr:uid="{7DA777AA-FDEB-4925-8ED3-51A9DC45661F}"/>
    <cellStyle name="Calculation 3 2 5 2 3" xfId="3399" xr:uid="{701C77C3-FD09-498F-8578-E4A0C37D7B22}"/>
    <cellStyle name="Calculation 3 2 5 2 4" xfId="3752" xr:uid="{15381859-A2A1-4E0B-9E51-91A702703D99}"/>
    <cellStyle name="Calculation 3 2 5 3" xfId="2765" xr:uid="{0A101B23-3F2F-4D29-9730-6E655E3D4E9C}"/>
    <cellStyle name="Calculation 3 2 5 4" xfId="3186" xr:uid="{2D883CE7-EEA3-44DC-AB3D-7F5447C8F755}"/>
    <cellStyle name="Calculation 3 2 5 5" xfId="3539" xr:uid="{0C77D775-D4AA-4F8E-A5F2-F288A908789C}"/>
    <cellStyle name="Calculation 3 2 6" xfId="2371" xr:uid="{D9D460DB-A193-4616-8C67-B44EE9EA4B2E}"/>
    <cellStyle name="Calculation 3 2 6 2" xfId="2802" xr:uid="{BEB01EA2-7CE3-4ADA-BFD3-13B6FC7464A7}"/>
    <cellStyle name="Calculation 3 2 6 3" xfId="3223" xr:uid="{9DC9484C-FC2C-4920-86DE-E04D4367C021}"/>
    <cellStyle name="Calculation 3 2 6 4" xfId="3576" xr:uid="{C447EAFC-9279-4A0C-AA95-552DAE7D753F}"/>
    <cellStyle name="Calculation 3 2 7" xfId="2589" xr:uid="{A30B5585-0989-433B-9DD1-B4A21E410AD5}"/>
    <cellStyle name="Calculation 3 2 8" xfId="3010" xr:uid="{F99597BC-AD3C-4AA8-8E97-F3C11A197DA2}"/>
    <cellStyle name="Calculation 3 3" xfId="2158" xr:uid="{D0E9A21E-8F22-41B5-A850-6B8DCA910AD8}"/>
    <cellStyle name="Calculation 3 3 2" xfId="2202" xr:uid="{206FD547-DA48-43DA-8F39-4407C1E87C74}"/>
    <cellStyle name="Calculation 3 3 2 2" xfId="2270" xr:uid="{BCBB0BE7-1BB6-4000-ABA4-40E5453F931C}"/>
    <cellStyle name="Calculation 3 3 2 2 2" xfId="2483" xr:uid="{57AC3400-9C66-441D-9DEB-DB4DF6179CB2}"/>
    <cellStyle name="Calculation 3 3 2 2 2 2" xfId="2914" xr:uid="{E5B64258-2EF6-4D1D-94D5-3FB1F1EBA5CB}"/>
    <cellStyle name="Calculation 3 3 2 2 2 3" xfId="3335" xr:uid="{212EF460-907C-441F-ADDB-9A0B9FD01099}"/>
    <cellStyle name="Calculation 3 3 2 2 2 4" xfId="3688" xr:uid="{4832E233-FBF7-4B95-891E-E2C72C79ADFA}"/>
    <cellStyle name="Calculation 3 3 2 2 3" xfId="2701" xr:uid="{64AA3D49-C5D9-4D67-B8CA-A2D5013D2F52}"/>
    <cellStyle name="Calculation 3 3 2 2 4" xfId="3122" xr:uid="{66E22C45-A08C-4E46-BB70-9810DCCA8200}"/>
    <cellStyle name="Calculation 3 3 2 2 5" xfId="3475" xr:uid="{08824660-250F-4AE6-AEE3-15E7C7B3BA6D}"/>
    <cellStyle name="Calculation 3 3 2 3" xfId="2415" xr:uid="{66E383EE-CC85-493E-B5D5-380DFBB18558}"/>
    <cellStyle name="Calculation 3 3 2 3 2" xfId="2846" xr:uid="{EE73BA0A-927F-4467-B9D0-E8BECA8FF761}"/>
    <cellStyle name="Calculation 3 3 2 3 3" xfId="3267" xr:uid="{6C41294C-8173-42DE-AE8B-B90C945E6B21}"/>
    <cellStyle name="Calculation 3 3 2 3 4" xfId="3620" xr:uid="{D74415E9-4C35-47E0-8406-29DEF4596B41}"/>
    <cellStyle name="Calculation 3 3 2 4" xfId="2633" xr:uid="{51D0B5E8-772B-4719-AC90-2743C73075C4}"/>
    <cellStyle name="Calculation 3 3 2 5" xfId="3054" xr:uid="{64E7BA06-1688-47DE-B92A-269A6C552AA5}"/>
    <cellStyle name="Calculation 3 3 3" xfId="2241" xr:uid="{D8D1045B-A48F-4190-AADA-01ADB2B6E083}"/>
    <cellStyle name="Calculation 3 3 3 2" xfId="2454" xr:uid="{A47A831F-C0AC-4FC5-8541-A3DF5FC329A8}"/>
    <cellStyle name="Calculation 3 3 3 2 2" xfId="2885" xr:uid="{56702576-B388-41AA-B638-7A3F9CCBF59B}"/>
    <cellStyle name="Calculation 3 3 3 2 3" xfId="3306" xr:uid="{5C768F0F-2989-42B8-887E-A1007401361A}"/>
    <cellStyle name="Calculation 3 3 3 2 4" xfId="3659" xr:uid="{D8D9D127-9729-414A-9384-5A76A334295F}"/>
    <cellStyle name="Calculation 3 3 3 3" xfId="2672" xr:uid="{8C6F46AC-0B5A-46B3-B373-3D1CF27BBFE5}"/>
    <cellStyle name="Calculation 3 3 3 4" xfId="3093" xr:uid="{725E29C9-36D1-468D-9188-883A93E500D1}"/>
    <cellStyle name="Calculation 3 3 3 5" xfId="3446" xr:uid="{4BAF78F0-E864-4CD9-BFB0-111745E77E05}"/>
    <cellStyle name="Calculation 3 3 4" xfId="2305" xr:uid="{DC350B75-7318-40C4-ADD8-ED4237D9FAF1}"/>
    <cellStyle name="Calculation 3 3 4 2" xfId="2518" xr:uid="{CFB06997-AEDE-4FE5-959B-D5A4F4701456}"/>
    <cellStyle name="Calculation 3 3 4 2 2" xfId="2949" xr:uid="{9F15EA9F-E3D0-4A40-A835-BBCDB6C40318}"/>
    <cellStyle name="Calculation 3 3 4 2 3" xfId="3370" xr:uid="{CE138F9F-D01A-4CBF-80CA-2ED75DCDDDA7}"/>
    <cellStyle name="Calculation 3 3 4 2 4" xfId="3723" xr:uid="{1D207923-7199-48CF-9C85-BF1F924BC670}"/>
    <cellStyle name="Calculation 3 3 4 3" xfId="2736" xr:uid="{9E50F899-94D6-4667-B56E-5754676B9A85}"/>
    <cellStyle name="Calculation 3 3 4 4" xfId="3157" xr:uid="{22B0C886-DE8F-4B48-AFF5-A7E4BDC93C54}"/>
    <cellStyle name="Calculation 3 3 4 5" xfId="3510" xr:uid="{83B05562-B1D8-49F1-B4C9-571086D71132}"/>
    <cellStyle name="Calculation 3 3 5" xfId="2343" xr:uid="{40DA0D62-1A7D-4CCC-AC92-CD79E1C32D6F}"/>
    <cellStyle name="Calculation 3 3 5 2" xfId="2556" xr:uid="{17C35B1D-0973-416D-9D01-BAF100C151A0}"/>
    <cellStyle name="Calculation 3 3 5 2 2" xfId="2987" xr:uid="{B34572E9-805B-47A2-ABD0-52E1B8C83E1F}"/>
    <cellStyle name="Calculation 3 3 5 2 3" xfId="3408" xr:uid="{3555B963-C132-4630-8B86-81EAE6018FD7}"/>
    <cellStyle name="Calculation 3 3 5 2 4" xfId="3761" xr:uid="{8165E46C-4411-4023-9CAA-D357A6A0079F}"/>
    <cellStyle name="Calculation 3 3 5 3" xfId="2774" xr:uid="{5724DD5A-1655-4CD7-B5CB-585024F06153}"/>
    <cellStyle name="Calculation 3 3 5 4" xfId="3195" xr:uid="{463A8719-EBBE-4497-A3F4-E18AE9AAF25E}"/>
    <cellStyle name="Calculation 3 3 5 5" xfId="3548" xr:uid="{0F7C694E-BFD9-4594-8773-41ECEB3AA157}"/>
    <cellStyle name="Calculation 3 3 6" xfId="2380" xr:uid="{D89B051C-D3D9-4249-9807-38E163937E3B}"/>
    <cellStyle name="Calculation 3 3 6 2" xfId="2811" xr:uid="{0DC03B75-56B8-405D-8471-B50FC49DF59E}"/>
    <cellStyle name="Calculation 3 3 6 3" xfId="3232" xr:uid="{19B3E426-2579-4212-A10E-F94985579F4B}"/>
    <cellStyle name="Calculation 3 3 6 4" xfId="3585" xr:uid="{E42F93C4-0A98-4173-A181-7527BAA49CC9}"/>
    <cellStyle name="Calculation 3 3 7" xfId="2598" xr:uid="{67742EE7-CE09-4521-9046-01BEB2BC7A7C}"/>
    <cellStyle name="Calculation 3 3 8" xfId="3019" xr:uid="{0D41B7DB-EE79-4E71-B149-35AC13132421}"/>
    <cellStyle name="Calculation 3 4" xfId="2164" xr:uid="{ADD58835-10A6-42E6-973A-F3DE9D64A9F6}"/>
    <cellStyle name="Calculation 3 4 2" xfId="2208" xr:uid="{15952DF2-42FD-4341-AA5A-4E69907A8E6D}"/>
    <cellStyle name="Calculation 3 4 2 2" xfId="2276" xr:uid="{9238D859-DAED-40D6-BE47-37C2DCB53785}"/>
    <cellStyle name="Calculation 3 4 2 2 2" xfId="2489" xr:uid="{B1E26406-D6A7-4DB8-9B2E-447A5217196E}"/>
    <cellStyle name="Calculation 3 4 2 2 2 2" xfId="2920" xr:uid="{723E6ADA-EF9D-46DF-B83E-B3E3578CD5FF}"/>
    <cellStyle name="Calculation 3 4 2 2 2 3" xfId="3341" xr:uid="{4D7F1CDF-389B-45AA-B1DF-5DD6074DA637}"/>
    <cellStyle name="Calculation 3 4 2 2 2 4" xfId="3694" xr:uid="{3FD76A69-9508-41EE-B576-1A835B942EEA}"/>
    <cellStyle name="Calculation 3 4 2 2 3" xfId="2707" xr:uid="{FF3A2956-B65D-472F-808B-820EFAE72835}"/>
    <cellStyle name="Calculation 3 4 2 2 4" xfId="3128" xr:uid="{3CF68326-DEEF-4A74-9152-6E9BDE48AB9F}"/>
    <cellStyle name="Calculation 3 4 2 2 5" xfId="3481" xr:uid="{2387F1BF-6ECF-4381-BCF1-2358CAF6EC4F}"/>
    <cellStyle name="Calculation 3 4 2 3" xfId="2421" xr:uid="{1EF0E224-DBC6-48AF-A5B3-5678F329CCF4}"/>
    <cellStyle name="Calculation 3 4 2 3 2" xfId="2852" xr:uid="{EE7F00FB-9227-4B57-9EB3-EEC51341F321}"/>
    <cellStyle name="Calculation 3 4 2 3 3" xfId="3273" xr:uid="{5B454432-BA36-4D77-A1EB-2A023ED745CC}"/>
    <cellStyle name="Calculation 3 4 2 3 4" xfId="3626" xr:uid="{B661D32A-E666-4DBE-B8BD-594FA55986E4}"/>
    <cellStyle name="Calculation 3 4 2 4" xfId="2639" xr:uid="{82FE4087-0724-43DD-8E9B-A3D339106E46}"/>
    <cellStyle name="Calculation 3 4 2 5" xfId="3060" xr:uid="{F7848C75-AEA6-455F-862E-1CE46FB1F8D5}"/>
    <cellStyle name="Calculation 3 4 3" xfId="2247" xr:uid="{9F9F1AD8-5376-4D9D-A3C1-46EFA3F452BC}"/>
    <cellStyle name="Calculation 3 4 3 2" xfId="2460" xr:uid="{A90477FA-2F04-43C1-A63A-E9CD21A07C93}"/>
    <cellStyle name="Calculation 3 4 3 2 2" xfId="2891" xr:uid="{8E101480-7B55-406D-9B42-16ADB2587536}"/>
    <cellStyle name="Calculation 3 4 3 2 3" xfId="3312" xr:uid="{636754D1-10A9-438B-A204-46AF91D038FF}"/>
    <cellStyle name="Calculation 3 4 3 2 4" xfId="3665" xr:uid="{55390630-3C80-4008-8DA8-384EA1FA7CDB}"/>
    <cellStyle name="Calculation 3 4 3 3" xfId="2678" xr:uid="{7181F8C0-10AD-4F8F-8CFF-C4298AAE240E}"/>
    <cellStyle name="Calculation 3 4 3 4" xfId="3099" xr:uid="{A0BBCC84-B9AC-479E-820E-7F6CC6C33ADC}"/>
    <cellStyle name="Calculation 3 4 3 5" xfId="3452" xr:uid="{993749DD-C918-41EA-B1BC-ECF6DB99C185}"/>
    <cellStyle name="Calculation 3 4 4" xfId="2303" xr:uid="{0D0563BE-6434-4C6E-9A02-6E9048C125B8}"/>
    <cellStyle name="Calculation 3 4 4 2" xfId="2516" xr:uid="{3C0C1F92-F175-4BB6-8CDA-F662ACEC3A85}"/>
    <cellStyle name="Calculation 3 4 4 2 2" xfId="2947" xr:uid="{23E6A04E-FB70-4E2C-BDF6-FD8215D8A9C9}"/>
    <cellStyle name="Calculation 3 4 4 2 3" xfId="3368" xr:uid="{E216E15E-2930-40A3-A0C9-2C183AF95040}"/>
    <cellStyle name="Calculation 3 4 4 2 4" xfId="3721" xr:uid="{102BA403-5DE3-4615-88C2-D47DA5D1BD9A}"/>
    <cellStyle name="Calculation 3 4 4 3" xfId="2734" xr:uid="{75336ACA-7910-4105-BE75-D5CCD39E0427}"/>
    <cellStyle name="Calculation 3 4 4 4" xfId="3155" xr:uid="{1A2177BE-F797-48E4-80BC-292BBB3049EB}"/>
    <cellStyle name="Calculation 3 4 4 5" xfId="3508" xr:uid="{C1FE0400-87F1-482A-82AC-ECE3FEDB1CC2}"/>
    <cellStyle name="Calculation 3 4 5" xfId="2349" xr:uid="{91327993-7073-4607-A4B2-5883E638EBE5}"/>
    <cellStyle name="Calculation 3 4 5 2" xfId="2562" xr:uid="{FE511D49-4209-4FDC-831F-F1BDF83591FF}"/>
    <cellStyle name="Calculation 3 4 5 2 2" xfId="2993" xr:uid="{D517AD9E-2EAD-4567-8E2D-ABDDD58330CD}"/>
    <cellStyle name="Calculation 3 4 5 2 3" xfId="3414" xr:uid="{E981CF6F-9A86-4790-B76F-CA13C77134DC}"/>
    <cellStyle name="Calculation 3 4 5 2 4" xfId="3767" xr:uid="{728440B9-2B1A-48CC-A0CE-86E2A526EC3F}"/>
    <cellStyle name="Calculation 3 4 5 3" xfId="2780" xr:uid="{1DD95729-116A-4167-99E6-132A05ABC618}"/>
    <cellStyle name="Calculation 3 4 5 4" xfId="3201" xr:uid="{568D6B12-0BDD-4F31-A867-E0FAF1DA2A3E}"/>
    <cellStyle name="Calculation 3 4 5 5" xfId="3554" xr:uid="{85D86C25-F782-49A6-B365-89E84BC998B5}"/>
    <cellStyle name="Calculation 3 4 6" xfId="2386" xr:uid="{8F17E5C5-8763-4D4B-A8B3-08DCF4B17310}"/>
    <cellStyle name="Calculation 3 4 6 2" xfId="2817" xr:uid="{F2132586-F755-4C33-9698-A98D4F01781E}"/>
    <cellStyle name="Calculation 3 4 6 3" xfId="3238" xr:uid="{562E4024-5022-46F6-AA50-BD003F2C4B29}"/>
    <cellStyle name="Calculation 3 4 6 4" xfId="3591" xr:uid="{8BA78D73-EF1D-4AD6-B25A-08243F73EB5F}"/>
    <cellStyle name="Calculation 3 4 7" xfId="2604" xr:uid="{449172D0-6D66-49BE-9EA9-82032571C584}"/>
    <cellStyle name="Calculation 3 4 8" xfId="3025" xr:uid="{C9CCF406-A765-420B-AEDB-AE3E92A708AC}"/>
    <cellStyle name="Calculation 3 5" xfId="2167" xr:uid="{16D8E306-7EA2-4AB0-9F88-DF5E8CF58BD8}"/>
    <cellStyle name="Calculation 3 5 2" xfId="2211" xr:uid="{1C647A3F-5A3E-426E-A6F0-1703E28C312C}"/>
    <cellStyle name="Calculation 3 5 2 2" xfId="2279" xr:uid="{2D5CC752-B6A6-41FC-BC13-595147BA0BC6}"/>
    <cellStyle name="Calculation 3 5 2 2 2" xfId="2492" xr:uid="{7BA9D655-0890-49CD-8AF7-78F221ABED2E}"/>
    <cellStyle name="Calculation 3 5 2 2 2 2" xfId="2923" xr:uid="{7CC04E88-5A60-4F80-B897-BFFF9F58CC1D}"/>
    <cellStyle name="Calculation 3 5 2 2 2 3" xfId="3344" xr:uid="{D81EA36E-3B79-4F82-B0EA-BCF95B67821C}"/>
    <cellStyle name="Calculation 3 5 2 2 2 4" xfId="3697" xr:uid="{D3D3670F-4BC6-47C0-AC67-E4F76FC746BB}"/>
    <cellStyle name="Calculation 3 5 2 2 3" xfId="2710" xr:uid="{BAE6E2E1-52F9-456E-AA47-CD7E1704C2B1}"/>
    <cellStyle name="Calculation 3 5 2 2 4" xfId="3131" xr:uid="{F2E6F38B-8BAC-4C8B-BB14-4186699D9FD3}"/>
    <cellStyle name="Calculation 3 5 2 2 5" xfId="3484" xr:uid="{8A2C5E19-ADEA-4DDF-8049-0C69A2FA56AF}"/>
    <cellStyle name="Calculation 3 5 2 3" xfId="2424" xr:uid="{073EC6D8-B031-443C-B8DB-DACE6114B03F}"/>
    <cellStyle name="Calculation 3 5 2 3 2" xfId="2855" xr:uid="{DC9C1BA6-58A7-4E9F-9BF8-AA5C805B25EA}"/>
    <cellStyle name="Calculation 3 5 2 3 3" xfId="3276" xr:uid="{FBC4DC0B-D0A8-4672-86E4-96D2676A75DB}"/>
    <cellStyle name="Calculation 3 5 2 3 4" xfId="3629" xr:uid="{280C161E-2C45-4602-A8B3-BF3D6FC777B1}"/>
    <cellStyle name="Calculation 3 5 2 4" xfId="2642" xr:uid="{C2C9751C-3A79-4017-BD35-CADB3D2394F8}"/>
    <cellStyle name="Calculation 3 5 2 5" xfId="3063" xr:uid="{E42A4823-952E-4015-856A-7BE40E0FCF3B}"/>
    <cellStyle name="Calculation 3 5 3" xfId="2250" xr:uid="{53B3E381-EA18-4F82-96A6-CC25BC892B40}"/>
    <cellStyle name="Calculation 3 5 3 2" xfId="2463" xr:uid="{5B3D33CE-86A0-41DA-964E-F6080E67B182}"/>
    <cellStyle name="Calculation 3 5 3 2 2" xfId="2894" xr:uid="{7D683574-50E4-4BB8-B6AC-9165467E40C7}"/>
    <cellStyle name="Calculation 3 5 3 2 3" xfId="3315" xr:uid="{30D923E9-00E7-4B9B-8B50-FA310BBEC0DA}"/>
    <cellStyle name="Calculation 3 5 3 2 4" xfId="3668" xr:uid="{D1C950A2-8828-43AC-98E0-4E9E3F54D62D}"/>
    <cellStyle name="Calculation 3 5 3 3" xfId="2681" xr:uid="{908EE201-246B-42AF-AEC4-D80781B387EE}"/>
    <cellStyle name="Calculation 3 5 3 4" xfId="3102" xr:uid="{57FCCF15-EB03-4FF3-B930-181D8798C020}"/>
    <cellStyle name="Calculation 3 5 3 5" xfId="3455" xr:uid="{DF941ADA-B19A-4D86-9C38-1662E0890A20}"/>
    <cellStyle name="Calculation 3 5 4" xfId="2301" xr:uid="{A154E9B4-4A5A-410D-A9E2-4939068FC8A4}"/>
    <cellStyle name="Calculation 3 5 4 2" xfId="2514" xr:uid="{88913F3B-542E-43C8-803F-201D7A3931E5}"/>
    <cellStyle name="Calculation 3 5 4 2 2" xfId="2945" xr:uid="{8CA337FE-138A-4B0D-98A8-24917958CCEF}"/>
    <cellStyle name="Calculation 3 5 4 2 3" xfId="3366" xr:uid="{31A7A046-D0AC-434D-96B3-326C135F842F}"/>
    <cellStyle name="Calculation 3 5 4 2 4" xfId="3719" xr:uid="{259BB1B0-6992-40DD-900C-98505B2C2C15}"/>
    <cellStyle name="Calculation 3 5 4 3" xfId="2732" xr:uid="{5B001CA9-E908-4F79-B8AE-8FE837C4EC73}"/>
    <cellStyle name="Calculation 3 5 4 4" xfId="3153" xr:uid="{2B0EE8B7-FD5E-4A8B-816B-695711E6B51B}"/>
    <cellStyle name="Calculation 3 5 4 5" xfId="3506" xr:uid="{B7980128-A176-468F-ABB9-6D8AFA8B9698}"/>
    <cellStyle name="Calculation 3 5 5" xfId="2352" xr:uid="{E31AA9A8-3C22-4B3F-96F5-280B44DC178D}"/>
    <cellStyle name="Calculation 3 5 5 2" xfId="2565" xr:uid="{275F22C6-9EBB-4040-9A1A-5609C0F24B36}"/>
    <cellStyle name="Calculation 3 5 5 2 2" xfId="2996" xr:uid="{635F1487-F6AA-402F-9CE9-08E66A78534C}"/>
    <cellStyle name="Calculation 3 5 5 2 3" xfId="3417" xr:uid="{518C9A8A-2A4B-4584-BC26-F0B110DAE240}"/>
    <cellStyle name="Calculation 3 5 5 2 4" xfId="3770" xr:uid="{2A4B4A92-1293-4CB9-AECE-51B2AFF83617}"/>
    <cellStyle name="Calculation 3 5 5 3" xfId="2783" xr:uid="{D2D8842C-6715-46B7-8B85-4667217650E6}"/>
    <cellStyle name="Calculation 3 5 5 4" xfId="3204" xr:uid="{329CC139-5D9D-471D-97DB-EC0C625017AC}"/>
    <cellStyle name="Calculation 3 5 5 5" xfId="3557" xr:uid="{1F45CD13-FCA2-457D-B461-453E97DCDBE6}"/>
    <cellStyle name="Calculation 3 5 6" xfId="2389" xr:uid="{F1124B87-C818-49F8-A30B-A7B5CA5D99D8}"/>
    <cellStyle name="Calculation 3 5 6 2" xfId="2820" xr:uid="{A3D58616-FF2C-4320-8CC3-B68E51A5BF8F}"/>
    <cellStyle name="Calculation 3 5 6 3" xfId="3241" xr:uid="{D79F100A-9F08-4372-B965-7E883A4C8493}"/>
    <cellStyle name="Calculation 3 5 6 4" xfId="3594" xr:uid="{43DE7A1B-FAEC-4685-948F-13F77CF243E0}"/>
    <cellStyle name="Calculation 3 5 7" xfId="2607" xr:uid="{C692B5FB-EE7F-4C44-B1AA-A60489971F41}"/>
    <cellStyle name="Calculation 3 5 8" xfId="3028" xr:uid="{2B5556A3-6B87-4F32-9798-455179B5A9B2}"/>
    <cellStyle name="Calculation 3 6" xfId="2182" xr:uid="{8FC801CE-C8F8-4653-A7AB-725A7C399EDD}"/>
    <cellStyle name="Calculation 3 6 2" xfId="2217" xr:uid="{783E56D9-2975-4F1A-A108-B2A3767C4647}"/>
    <cellStyle name="Calculation 3 6 2 2" xfId="2285" xr:uid="{A1DB7D7E-95F8-4841-A627-8C4627431977}"/>
    <cellStyle name="Calculation 3 6 2 2 2" xfId="2498" xr:uid="{0C9B2245-6D87-4BD7-B0DE-88FDF3353DF2}"/>
    <cellStyle name="Calculation 3 6 2 2 2 2" xfId="2929" xr:uid="{D1C63CF3-F86C-4C54-9802-A0A5F1D9741B}"/>
    <cellStyle name="Calculation 3 6 2 2 2 3" xfId="3350" xr:uid="{0969748D-A552-45B5-8B3A-93589D4645E0}"/>
    <cellStyle name="Calculation 3 6 2 2 2 4" xfId="3703" xr:uid="{A782B2E9-B7F5-4633-A0EA-261875CD79A5}"/>
    <cellStyle name="Calculation 3 6 2 2 3" xfId="2716" xr:uid="{EDC9D580-4BFC-4DB8-B5BA-66F675D0E832}"/>
    <cellStyle name="Calculation 3 6 2 2 4" xfId="3137" xr:uid="{0B272098-FAFF-4919-8485-9A864993BBCF}"/>
    <cellStyle name="Calculation 3 6 2 2 5" xfId="3490" xr:uid="{DE259DA7-376C-4D14-9263-AD41DE9B66CE}"/>
    <cellStyle name="Calculation 3 6 2 3" xfId="2430" xr:uid="{41CE4740-8B07-48A7-9BBF-077BC395FA7A}"/>
    <cellStyle name="Calculation 3 6 2 3 2" xfId="2861" xr:uid="{CD349D0E-5CA3-4674-A87F-DA910DF08F0B}"/>
    <cellStyle name="Calculation 3 6 2 3 3" xfId="3282" xr:uid="{5D4BABE0-3DD9-4DEE-8F53-E3E44B898258}"/>
    <cellStyle name="Calculation 3 6 2 3 4" xfId="3635" xr:uid="{2C4727F1-6F2E-4DE7-83AF-D1D6F27F2505}"/>
    <cellStyle name="Calculation 3 6 2 4" xfId="2648" xr:uid="{C2F555A6-E118-4770-A1D8-B555451450F4}"/>
    <cellStyle name="Calculation 3 6 2 5" xfId="3069" xr:uid="{7552C8C4-9218-4073-88CF-4AAA45D7A7AC}"/>
    <cellStyle name="Calculation 3 6 3" xfId="2223" xr:uid="{B69C6CF2-2DFB-4546-8553-615286187D11}"/>
    <cellStyle name="Calculation 3 6 3 2" xfId="2436" xr:uid="{09FE0B65-E3FE-448A-9DAA-43F1C384B942}"/>
    <cellStyle name="Calculation 3 6 3 2 2" xfId="2867" xr:uid="{3DBFD221-3FCD-4F0C-B557-D5AA38122918}"/>
    <cellStyle name="Calculation 3 6 3 2 3" xfId="3288" xr:uid="{B0557430-DD9A-402F-B1A9-58C7C7038A4A}"/>
    <cellStyle name="Calculation 3 6 3 2 4" xfId="3641" xr:uid="{53046FE0-6726-40F1-8823-40BACEFE21BD}"/>
    <cellStyle name="Calculation 3 6 3 3" xfId="2654" xr:uid="{6051DA5C-7265-4DA1-A752-C54707EFE874}"/>
    <cellStyle name="Calculation 3 6 3 4" xfId="3075" xr:uid="{1BB3FF5F-1CA4-4072-AF9A-1548265193E4}"/>
    <cellStyle name="Calculation 3 6 3 5" xfId="3429" xr:uid="{9CC89D7C-15B8-43BD-8240-589A6EA2619C}"/>
    <cellStyle name="Calculation 3 6 4" xfId="2295" xr:uid="{16FADCE0-0F63-48F6-A7EC-A5B2ACF9CD95}"/>
    <cellStyle name="Calculation 3 6 4 2" xfId="2508" xr:uid="{627D426B-D32C-4802-ADE0-808DC4B8DF7F}"/>
    <cellStyle name="Calculation 3 6 4 2 2" xfId="2939" xr:uid="{038567EB-1D5A-44FD-89C7-D4A57BDD17B4}"/>
    <cellStyle name="Calculation 3 6 4 2 3" xfId="3360" xr:uid="{D8C64ED8-2169-4C9A-8808-0BC50C7B46E2}"/>
    <cellStyle name="Calculation 3 6 4 2 4" xfId="3713" xr:uid="{27E1028D-AE23-4790-87F8-245D6E850AA7}"/>
    <cellStyle name="Calculation 3 6 4 3" xfId="2726" xr:uid="{E665ED20-FF4F-49C2-9BB5-6BDF6EB318B2}"/>
    <cellStyle name="Calculation 3 6 4 4" xfId="3147" xr:uid="{C73886D7-7BE7-4BAE-BA98-51651BA95982}"/>
    <cellStyle name="Calculation 3 6 4 5" xfId="3500" xr:uid="{943D4194-E0D0-4BA1-B724-788479A42D02}"/>
    <cellStyle name="Calculation 3 6 5" xfId="2358" xr:uid="{8CA08FFC-C835-440D-81B3-B51D13576CA6}"/>
    <cellStyle name="Calculation 3 6 5 2" xfId="2571" xr:uid="{83E6AC7E-8DDD-4126-BD68-8A50896F79BD}"/>
    <cellStyle name="Calculation 3 6 5 2 2" xfId="3002" xr:uid="{45A4E581-243B-4704-9571-542EE9F8512F}"/>
    <cellStyle name="Calculation 3 6 5 2 3" xfId="3423" xr:uid="{823015C8-FB74-4B4C-97B5-451597ACF088}"/>
    <cellStyle name="Calculation 3 6 5 2 4" xfId="3776" xr:uid="{156BAF17-08DD-4B45-A19E-5FA45C682E34}"/>
    <cellStyle name="Calculation 3 6 5 3" xfId="2789" xr:uid="{BE81BFE9-82F8-4D44-BC67-E3072FEE058E}"/>
    <cellStyle name="Calculation 3 6 5 4" xfId="3210" xr:uid="{AA24C3D8-587C-4705-80D6-FB3C7243924A}"/>
    <cellStyle name="Calculation 3 6 5 5" xfId="3563" xr:uid="{70D6E589-A46A-4FD3-8DCF-C4EFECB2F4D7}"/>
    <cellStyle name="Calculation 3 6 6" xfId="2395" xr:uid="{8B85CA26-BF8E-42B6-9E14-AE247B369D25}"/>
    <cellStyle name="Calculation 3 6 6 2" xfId="2826" xr:uid="{4787F6DF-C707-4C05-AA75-1F1B1A5C6561}"/>
    <cellStyle name="Calculation 3 6 6 3" xfId="3247" xr:uid="{2F170623-BB6E-43A7-B949-D0CF9FBC618F}"/>
    <cellStyle name="Calculation 3 6 6 4" xfId="3600" xr:uid="{177DDF1C-A368-4D3A-8E36-69186AF8D4BC}"/>
    <cellStyle name="Calculation 3 6 7" xfId="2613" xr:uid="{37FE78B3-7D48-4E30-A838-CA650B07A84D}"/>
    <cellStyle name="Calculation 3 6 8" xfId="3034" xr:uid="{CC8B9C98-71FD-4AE9-9283-9CCC60214959}"/>
    <cellStyle name="Calculation 3 7" xfId="1796" xr:uid="{5C765026-4E8A-4AF5-B673-F4E7AD89F0E9}"/>
    <cellStyle name="Calculation 3 7 2" xfId="2230" xr:uid="{1AD58F90-5F61-4CE9-ABB4-61C3CC8D97CB}"/>
    <cellStyle name="Calculation 3 7 2 2" xfId="2443" xr:uid="{362391B7-C975-4169-A8E4-2695BC350879}"/>
    <cellStyle name="Calculation 3 7 2 2 2" xfId="2874" xr:uid="{50BE5AA3-84A6-4CE5-B306-44F100B0B015}"/>
    <cellStyle name="Calculation 3 7 2 2 3" xfId="3295" xr:uid="{D687DD08-AF7E-4048-ABF7-23EBEF9E49EF}"/>
    <cellStyle name="Calculation 3 7 2 2 4" xfId="3648" xr:uid="{CB78FD4F-CAB9-4D73-9209-A5B77913207C}"/>
    <cellStyle name="Calculation 3 7 2 3" xfId="2661" xr:uid="{0CF4F8B6-E95D-4A92-8CDF-92A63AE0A034}"/>
    <cellStyle name="Calculation 3 7 2 4" xfId="3082" xr:uid="{D42F1631-C6EB-4AC9-8A73-C414702A5109}"/>
    <cellStyle name="Calculation 3 7 2 5" xfId="3435" xr:uid="{32BCC6F7-2668-455E-A984-2F6AD5EC30A0}"/>
    <cellStyle name="Calculation 3 7 3" xfId="2364" xr:uid="{EDD8877D-9ABB-41EB-A543-0B355B52F205}"/>
    <cellStyle name="Calculation 3 7 3 2" xfId="2795" xr:uid="{CD56F9B2-D83A-46A2-8239-B332D8F528A6}"/>
    <cellStyle name="Calculation 3 7 3 3" xfId="3216" xr:uid="{FAD62F7C-B242-4F05-8446-2FC31A4F5947}"/>
    <cellStyle name="Calculation 3 7 3 4" xfId="3569" xr:uid="{FF274F8D-4D11-4544-BA42-EF3E7BB2E905}"/>
    <cellStyle name="Calculation 3 7 4" xfId="2582" xr:uid="{2CB6B277-4D73-4318-803D-D66786FD4A08}"/>
    <cellStyle name="Calculation 3 7 5" xfId="2580" xr:uid="{705F3AC4-D203-41EE-93FF-54C3B58B6006}"/>
    <cellStyle name="Calculation 3 8" xfId="2318" xr:uid="{891885B6-0981-4355-8FBD-000B30F94C61}"/>
    <cellStyle name="Calculation 3 8 2" xfId="2531" xr:uid="{A56A417D-2B4A-476D-9535-EEC585C63D9D}"/>
    <cellStyle name="Calculation 3 8 2 2" xfId="2962" xr:uid="{C56B704C-15CC-4C87-A137-0AB212C7DFBC}"/>
    <cellStyle name="Calculation 3 8 2 3" xfId="3383" xr:uid="{28B4870D-9650-46CB-B940-2668B51BA7B2}"/>
    <cellStyle name="Calculation 3 8 2 4" xfId="3736" xr:uid="{38A1BFB2-7A57-46F8-9AA5-CB5AE46B1CD1}"/>
    <cellStyle name="Calculation 3 8 3" xfId="2749" xr:uid="{356AE9BB-4085-46C5-856E-9A313521171A}"/>
    <cellStyle name="Calculation 3 8 4" xfId="3170" xr:uid="{68BFEBA7-D0F3-4756-A715-E9586C4299E5}"/>
    <cellStyle name="Calculation 3 8 5" xfId="3523" xr:uid="{B4C678ED-988D-4424-9414-0229AEFCB20A}"/>
    <cellStyle name="Calculation 3 9" xfId="2328" xr:uid="{49B35214-0FF4-41E8-9356-791407CD7D7B}"/>
    <cellStyle name="Calculation 3 9 2" xfId="2541" xr:uid="{19E56110-AEAD-4EC0-9029-17537936C6DB}"/>
    <cellStyle name="Calculation 3 9 2 2" xfId="2972" xr:uid="{BAB7885C-A542-4832-852B-2F1C46EE3666}"/>
    <cellStyle name="Calculation 3 9 2 3" xfId="3393" xr:uid="{86851834-4CFD-4020-9B5F-9A3D5892DD82}"/>
    <cellStyle name="Calculation 3 9 2 4" xfId="3746" xr:uid="{A3063DF0-2419-4C6D-A0BF-8775E24DB0AF}"/>
    <cellStyle name="Calculation 3 9 3" xfId="2759" xr:uid="{236C75FB-FC9A-4522-9A9F-D58D9B18AEA7}"/>
    <cellStyle name="Calculation 3 9 4" xfId="3180" xr:uid="{A242E15C-E911-45D7-91A0-D459D05752AF}"/>
    <cellStyle name="Calculation 3 9 5" xfId="3533" xr:uid="{B0BCC162-D866-4AA5-873A-1C969F2B8E7E}"/>
    <cellStyle name="Calculation 4" xfId="1832" xr:uid="{1DA65634-1A23-4216-A441-0BD2961A2FFC}"/>
    <cellStyle name="Check Cell" xfId="1771" builtinId="23" customBuiltin="1"/>
    <cellStyle name="Check Cell 2" xfId="1499" xr:uid="{3C0FB969-22CB-415D-AFE9-0151B3AB3798}"/>
    <cellStyle name="Check Cell 3" xfId="1835" xr:uid="{9481B642-DC5A-4B07-874A-5DDE06809271}"/>
    <cellStyle name="Check Cell 4" xfId="1834" xr:uid="{F857B288-532F-4D7F-9825-9E8CD6CD1E92}"/>
    <cellStyle name="Comma 2" xfId="6" xr:uid="{5B84E222-C67F-444B-8A63-5FC96A613949}"/>
    <cellStyle name="Comma 3" xfId="1500" xr:uid="{A859D66C-8005-45A0-9A8B-304775E240E5}"/>
    <cellStyle name="Explanatory Text" xfId="1773" builtinId="53" customBuiltin="1"/>
    <cellStyle name="Explanatory Text 2" xfId="1501" xr:uid="{9001AF05-B33B-4A37-8D82-056D6AE88EB1}"/>
    <cellStyle name="Explanatory Text 3" xfId="1837" xr:uid="{F9F8F372-559E-4841-8339-E4441A6D59C1}"/>
    <cellStyle name="Explanatory Text 4" xfId="1836" xr:uid="{59820BBE-4151-4BCB-B956-0BCF7065903F}"/>
    <cellStyle name="Good" xfId="1765" builtinId="26" customBuiltin="1"/>
    <cellStyle name="Good 2" xfId="1502" xr:uid="{BAE11A3D-975A-4726-92AA-199376F55594}"/>
    <cellStyle name="Good 3" xfId="1839" xr:uid="{6C7524DC-5350-441C-9CA7-DB0B5B0702A3}"/>
    <cellStyle name="Good 4" xfId="1838" xr:uid="{C731D406-8681-41E0-B5EA-2B339F6B6B79}"/>
    <cellStyle name="Heading 1" xfId="1761" builtinId="16" customBuiltin="1"/>
    <cellStyle name="Heading 1 2" xfId="1503" xr:uid="{BCBDEAC1-716D-4D18-A458-EADD7DCB03FB}"/>
    <cellStyle name="Heading 1 3" xfId="1841" xr:uid="{74D732AF-6FC3-457E-BD56-679E3413A55A}"/>
    <cellStyle name="Heading 1 4" xfId="1840" xr:uid="{5580BB03-2299-44C8-B60E-704006447A07}"/>
    <cellStyle name="Heading 2" xfId="1762" builtinId="17" customBuiltin="1"/>
    <cellStyle name="Heading 2 2" xfId="1504" xr:uid="{F339C903-7A64-4BCB-A525-ADA059DAD9AA}"/>
    <cellStyle name="Heading 2 3" xfId="1843" xr:uid="{604F4624-EE6C-4530-A321-7AFE70D3C09B}"/>
    <cellStyle name="Heading 2 4" xfId="1842" xr:uid="{6986C3A0-B701-4278-9790-440336BE5028}"/>
    <cellStyle name="Heading 3" xfId="1763" builtinId="18" customBuiltin="1"/>
    <cellStyle name="Heading 3 2" xfId="1505" xr:uid="{D114376B-5311-4B28-94E4-A338BF1C08EB}"/>
    <cellStyle name="Heading 3 3" xfId="1845" xr:uid="{6FE9E7FE-C713-4C22-9742-4506C989DBA6}"/>
    <cellStyle name="Heading 3 4" xfId="1844" xr:uid="{C8F238C0-15D4-4408-9E76-C2933603C195}"/>
    <cellStyle name="Heading 4" xfId="1764" builtinId="19" customBuiltin="1"/>
    <cellStyle name="Heading 4 2" xfId="1506" xr:uid="{330D177D-C927-4376-B631-9FA98B32E57A}"/>
    <cellStyle name="Heading 4 3" xfId="1847" xr:uid="{B07726EE-692E-4E19-88BE-64BDD3874188}"/>
    <cellStyle name="Heading 4 4" xfId="1846" xr:uid="{AA41B791-1D45-433A-A82F-230FFAF6ED44}"/>
    <cellStyle name="Input" xfId="1767" builtinId="20" customBuiltin="1"/>
    <cellStyle name="Input 2" xfId="1507" xr:uid="{D93DFB3A-35CE-450B-B8C2-AB86EF2D62C2}"/>
    <cellStyle name="Input 3" xfId="1849" xr:uid="{F803EE4E-2A47-4D9E-9E5C-8024DDCF2B76}"/>
    <cellStyle name="Input 3 10" xfId="2366" xr:uid="{BB1DA662-6ED6-4105-A04E-DEF8DC93BF63}"/>
    <cellStyle name="Input 3 10 2" xfId="2797" xr:uid="{6B1AEEA6-3601-4BAC-BACF-B377E3C3A768}"/>
    <cellStyle name="Input 3 10 3" xfId="3218" xr:uid="{7F45805E-BEE1-4329-A798-63BB8FD7F3DC}"/>
    <cellStyle name="Input 3 10 4" xfId="3571" xr:uid="{2BDF26F5-0C60-4232-A3A0-9B4454ECE2F9}"/>
    <cellStyle name="Input 3 11" xfId="2584" xr:uid="{A2206338-C072-4346-A3E7-CACC419C6520}"/>
    <cellStyle name="Input 3 12" xfId="2578" xr:uid="{2156CF5B-101E-4BEF-A73F-74E83E1483AD}"/>
    <cellStyle name="Input 3 2" xfId="2150" xr:uid="{C6A2B921-0109-4906-8384-B26B830C50E7}"/>
    <cellStyle name="Input 3 2 2" xfId="2194" xr:uid="{8C471F39-D8D6-45FC-82C2-6EC15B7E69ED}"/>
    <cellStyle name="Input 3 2 2 2" xfId="2262" xr:uid="{7D99B2C6-98B1-4740-9611-0023C0F6C5AE}"/>
    <cellStyle name="Input 3 2 2 2 2" xfId="2475" xr:uid="{34BBAED8-F996-43D0-9C79-5FCBE8F00F11}"/>
    <cellStyle name="Input 3 2 2 2 2 2" xfId="2906" xr:uid="{522F39BC-9C58-437F-9F6E-2DA18E5E735A}"/>
    <cellStyle name="Input 3 2 2 2 2 3" xfId="3327" xr:uid="{2F54E970-1963-4CC6-BD26-A9E97419980B}"/>
    <cellStyle name="Input 3 2 2 2 2 4" xfId="3680" xr:uid="{8CC21772-8059-427F-ACAB-F14C532D3F45}"/>
    <cellStyle name="Input 3 2 2 2 3" xfId="2693" xr:uid="{678FD8D5-ED4D-42BF-A6BE-FD8044EAE508}"/>
    <cellStyle name="Input 3 2 2 2 4" xfId="3114" xr:uid="{3EE8E1F2-3401-4A62-A03D-5BBA07010FC3}"/>
    <cellStyle name="Input 3 2 2 2 5" xfId="3467" xr:uid="{ACAECED0-3FE0-48D9-9626-E863534E92A0}"/>
    <cellStyle name="Input 3 2 2 3" xfId="2407" xr:uid="{EE763895-0F4E-4265-A873-090DCF76CDCA}"/>
    <cellStyle name="Input 3 2 2 3 2" xfId="2838" xr:uid="{F7FE12BB-DA1B-4216-82A7-5F730CCA0AB4}"/>
    <cellStyle name="Input 3 2 2 3 3" xfId="3259" xr:uid="{60EA2FB2-1F91-4B37-8029-BE7FF9420127}"/>
    <cellStyle name="Input 3 2 2 3 4" xfId="3612" xr:uid="{11B0FCBB-4D4A-4A49-9FAF-6612EAC8BA06}"/>
    <cellStyle name="Input 3 2 2 4" xfId="2625" xr:uid="{CEB9FBAC-7DCD-44AD-AEA5-68E0AE894C2A}"/>
    <cellStyle name="Input 3 2 2 5" xfId="3046" xr:uid="{FDD6B465-2BD0-4AE2-8031-62C139EEDA59}"/>
    <cellStyle name="Input 3 2 3" xfId="2233" xr:uid="{187D3DD0-3E52-45D9-B7F5-C22FC522A075}"/>
    <cellStyle name="Input 3 2 3 2" xfId="2446" xr:uid="{CA3CD7F1-C86F-4305-9D70-760CCCD8BB4C}"/>
    <cellStyle name="Input 3 2 3 2 2" xfId="2877" xr:uid="{9F180BE6-656B-40A0-93A3-660924094A16}"/>
    <cellStyle name="Input 3 2 3 2 3" xfId="3298" xr:uid="{6CA2C8E0-001B-4AEE-95E8-11D4558FEB45}"/>
    <cellStyle name="Input 3 2 3 2 4" xfId="3651" xr:uid="{01373F0B-87FF-4EC3-9B90-FF48398070A0}"/>
    <cellStyle name="Input 3 2 3 3" xfId="2664" xr:uid="{3352CDF3-04D4-45F8-9569-E81DAB41A24F}"/>
    <cellStyle name="Input 3 2 3 4" xfId="3085" xr:uid="{BA190504-241A-42D1-8238-B99CA318F277}"/>
    <cellStyle name="Input 3 2 3 5" xfId="3438" xr:uid="{6A6DE97F-461E-4419-8154-65D10D7E8EAC}"/>
    <cellStyle name="Input 3 2 4" xfId="2311" xr:uid="{E282BDC9-A828-486E-82A7-34F950A94EF3}"/>
    <cellStyle name="Input 3 2 4 2" xfId="2524" xr:uid="{FEBF5061-82C7-45D5-9F04-AA843690EBD9}"/>
    <cellStyle name="Input 3 2 4 2 2" xfId="2955" xr:uid="{F7217402-E41C-43CA-B280-FD6F2CF9649D}"/>
    <cellStyle name="Input 3 2 4 2 3" xfId="3376" xr:uid="{D649773A-8E1E-4E73-8CBA-0429A5F17E11}"/>
    <cellStyle name="Input 3 2 4 2 4" xfId="3729" xr:uid="{02DF69D7-A93B-4FF6-96D2-CA6F1585346A}"/>
    <cellStyle name="Input 3 2 4 3" xfId="2742" xr:uid="{322FD82D-0553-400D-BA5E-3B28C66200E3}"/>
    <cellStyle name="Input 3 2 4 4" xfId="3163" xr:uid="{6BD21EA8-E9F5-489D-8F5F-8EFE5FC6C12F}"/>
    <cellStyle name="Input 3 2 4 5" xfId="3516" xr:uid="{42BA91D2-9AF0-473D-BEF5-16D958AD366B}"/>
    <cellStyle name="Input 3 2 5" xfId="2335" xr:uid="{459114C3-F418-4B93-BA9F-59FF3DA1FA9D}"/>
    <cellStyle name="Input 3 2 5 2" xfId="2548" xr:uid="{D651BABB-D00B-4EC0-AAFE-B2FE19232A82}"/>
    <cellStyle name="Input 3 2 5 2 2" xfId="2979" xr:uid="{257D8FF9-FED7-41ED-9654-457B0CD65834}"/>
    <cellStyle name="Input 3 2 5 2 3" xfId="3400" xr:uid="{DBFEB0AF-A904-43A4-9FAA-2A5F13B8DAD3}"/>
    <cellStyle name="Input 3 2 5 2 4" xfId="3753" xr:uid="{E87B73D7-06BF-4B84-A8A8-C659B16B592A}"/>
    <cellStyle name="Input 3 2 5 3" xfId="2766" xr:uid="{787500F3-FA3F-4DDD-85CF-A5CE3486E815}"/>
    <cellStyle name="Input 3 2 5 4" xfId="3187" xr:uid="{8CFFA45B-06CD-4D7C-934B-715496023A14}"/>
    <cellStyle name="Input 3 2 5 5" xfId="3540" xr:uid="{4A580DF5-BBD4-4E55-9394-AAE4B1BB94A1}"/>
    <cellStyle name="Input 3 2 6" xfId="2372" xr:uid="{996294D5-4E1A-4B55-A2B8-8A7CB8343251}"/>
    <cellStyle name="Input 3 2 6 2" xfId="2803" xr:uid="{FCF17D0B-559D-4676-93D2-F4A77E012D1C}"/>
    <cellStyle name="Input 3 2 6 3" xfId="3224" xr:uid="{9A188667-9DE3-4BD7-906B-1F0F707BBE5A}"/>
    <cellStyle name="Input 3 2 6 4" xfId="3577" xr:uid="{0F587AE7-03AC-4E76-B1B1-C5389A096225}"/>
    <cellStyle name="Input 3 2 7" xfId="2590" xr:uid="{351224E6-FC9A-473B-B864-B12BDA898D23}"/>
    <cellStyle name="Input 3 2 8" xfId="3011" xr:uid="{51FBDA44-BC92-427A-8318-226E92202D43}"/>
    <cellStyle name="Input 3 3" xfId="2157" xr:uid="{ECC82C3E-EDC8-4E4A-BFE7-5C42A937F089}"/>
    <cellStyle name="Input 3 3 2" xfId="2201" xr:uid="{2BDA2DD3-CF2B-490B-82A7-01ED70A83F62}"/>
    <cellStyle name="Input 3 3 2 2" xfId="2269" xr:uid="{C5E5FCF8-E202-4EA4-AB4F-E8020DAC1640}"/>
    <cellStyle name="Input 3 3 2 2 2" xfId="2482" xr:uid="{47F82477-2EDF-425E-958B-DD3E1E92FC85}"/>
    <cellStyle name="Input 3 3 2 2 2 2" xfId="2913" xr:uid="{4B79CFCE-0B5F-431E-AA9C-376FE0BD764E}"/>
    <cellStyle name="Input 3 3 2 2 2 3" xfId="3334" xr:uid="{5C51017B-FF3D-4995-9738-FC405EA33AE5}"/>
    <cellStyle name="Input 3 3 2 2 2 4" xfId="3687" xr:uid="{6B601118-7F8A-4DD2-AA35-7669784D4B0B}"/>
    <cellStyle name="Input 3 3 2 2 3" xfId="2700" xr:uid="{8D08CED1-009D-4CEA-9D93-817EF0A1A90E}"/>
    <cellStyle name="Input 3 3 2 2 4" xfId="3121" xr:uid="{D2FA6427-9993-4CE7-B129-DA6532ADD512}"/>
    <cellStyle name="Input 3 3 2 2 5" xfId="3474" xr:uid="{F7B709B8-71FC-4082-AE5E-2AED89AAA4FD}"/>
    <cellStyle name="Input 3 3 2 3" xfId="2414" xr:uid="{08F1F412-4716-4B28-BC86-4BFC55132C0E}"/>
    <cellStyle name="Input 3 3 2 3 2" xfId="2845" xr:uid="{01E3DE52-8C13-4DF5-A39A-230AA6A984FA}"/>
    <cellStyle name="Input 3 3 2 3 3" xfId="3266" xr:uid="{77487E0B-37CF-4EE8-8B54-E6112A76D12A}"/>
    <cellStyle name="Input 3 3 2 3 4" xfId="3619" xr:uid="{32098974-24E1-4901-BB77-07E1D99A73EB}"/>
    <cellStyle name="Input 3 3 2 4" xfId="2632" xr:uid="{09226B6D-6C7D-41BA-9E81-EF78715BD915}"/>
    <cellStyle name="Input 3 3 2 5" xfId="3053" xr:uid="{B449989D-09E1-4E18-9612-B64D8977626F}"/>
    <cellStyle name="Input 3 3 3" xfId="2240" xr:uid="{ED678127-380D-45BF-901A-BFE3F1997E98}"/>
    <cellStyle name="Input 3 3 3 2" xfId="2453" xr:uid="{757B50FB-C97D-42D0-80D4-220074AA4388}"/>
    <cellStyle name="Input 3 3 3 2 2" xfId="2884" xr:uid="{99CF66D6-85FC-4E83-93FE-691C8F7529BC}"/>
    <cellStyle name="Input 3 3 3 2 3" xfId="3305" xr:uid="{EA4478F8-1DB0-4E23-B922-04C03A134D3D}"/>
    <cellStyle name="Input 3 3 3 2 4" xfId="3658" xr:uid="{89737752-0A5D-46AF-9F18-6CF1EE7C982E}"/>
    <cellStyle name="Input 3 3 3 3" xfId="2671" xr:uid="{872F72B6-7AA0-41A3-8454-A9A017E68DC8}"/>
    <cellStyle name="Input 3 3 3 4" xfId="3092" xr:uid="{EAD21B15-DE17-4376-B678-83987D3755A8}"/>
    <cellStyle name="Input 3 3 3 5" xfId="3445" xr:uid="{EB7A26FF-FC22-4DE4-BBAD-3C0B62651BF5}"/>
    <cellStyle name="Input 3 3 4" xfId="2326" xr:uid="{C6DE6B4F-6B16-44D1-9E65-06E60F0F8FA1}"/>
    <cellStyle name="Input 3 3 4 2" xfId="2539" xr:uid="{2107667A-DB6B-487E-A84A-757F1402C9D4}"/>
    <cellStyle name="Input 3 3 4 2 2" xfId="2970" xr:uid="{75A853A8-7959-40CC-B570-71198FF624A2}"/>
    <cellStyle name="Input 3 3 4 2 3" xfId="3391" xr:uid="{3DC1CB67-5BB7-4D0E-9D22-4625B51B1365}"/>
    <cellStyle name="Input 3 3 4 2 4" xfId="3744" xr:uid="{4B031C94-4B87-4B45-927D-DB30B3B2A7CC}"/>
    <cellStyle name="Input 3 3 4 3" xfId="2757" xr:uid="{83A0D651-C87E-41DC-B6C6-F794D4D7C773}"/>
    <cellStyle name="Input 3 3 4 4" xfId="3178" xr:uid="{BDE3D303-26F6-4496-BCCA-3B2601CD8ADA}"/>
    <cellStyle name="Input 3 3 4 5" xfId="3531" xr:uid="{9DFBC82C-9A2E-43FE-8374-ACEDC6737AF9}"/>
    <cellStyle name="Input 3 3 5" xfId="2342" xr:uid="{7239939B-9CCE-4DF2-96B1-8AE87FF6238B}"/>
    <cellStyle name="Input 3 3 5 2" xfId="2555" xr:uid="{43676467-5461-445B-BCB2-CF65A3CF836E}"/>
    <cellStyle name="Input 3 3 5 2 2" xfId="2986" xr:uid="{868195F4-B893-4687-A1B7-B53F5274C56A}"/>
    <cellStyle name="Input 3 3 5 2 3" xfId="3407" xr:uid="{3FB5FBCC-AEEA-400F-9D11-65BD59637D68}"/>
    <cellStyle name="Input 3 3 5 2 4" xfId="3760" xr:uid="{A9F16CE3-ED0B-4C00-A990-A72B2A06DF36}"/>
    <cellStyle name="Input 3 3 5 3" xfId="2773" xr:uid="{97D6949D-8214-4D74-B21A-76BA8C42E7C2}"/>
    <cellStyle name="Input 3 3 5 4" xfId="3194" xr:uid="{6088EF1A-3E02-4CAF-AF5B-76A7434E0E0B}"/>
    <cellStyle name="Input 3 3 5 5" xfId="3547" xr:uid="{72557BF1-9861-43DE-94F8-CAEBA87200DB}"/>
    <cellStyle name="Input 3 3 6" xfId="2379" xr:uid="{548BDBFB-E758-41BF-98E3-315911AFD064}"/>
    <cellStyle name="Input 3 3 6 2" xfId="2810" xr:uid="{D083178E-A5B5-483B-9239-D4304ABCEC56}"/>
    <cellStyle name="Input 3 3 6 3" xfId="3231" xr:uid="{611EB456-BD97-4353-B024-F856AC55F9EA}"/>
    <cellStyle name="Input 3 3 6 4" xfId="3584" xr:uid="{5480EA99-ADA0-4A1D-8860-E5B2DD089FE8}"/>
    <cellStyle name="Input 3 3 7" xfId="2597" xr:uid="{EB7ABDB5-6CEA-450F-9AF5-527CA3337BD0}"/>
    <cellStyle name="Input 3 3 8" xfId="3018" xr:uid="{888CD612-3369-4588-B9EC-A5234A0C3EAB}"/>
    <cellStyle name="Input 3 4" xfId="2163" xr:uid="{80EF0E61-84C1-4882-9228-13A5D523EA80}"/>
    <cellStyle name="Input 3 4 2" xfId="2207" xr:uid="{9D255BAE-8899-4043-8482-768FC8A77A93}"/>
    <cellStyle name="Input 3 4 2 2" xfId="2275" xr:uid="{B2699426-4CF5-40BE-B4BB-CB4103115BED}"/>
    <cellStyle name="Input 3 4 2 2 2" xfId="2488" xr:uid="{8EE1195B-2AD3-4613-87BA-E4AF379B0A12}"/>
    <cellStyle name="Input 3 4 2 2 2 2" xfId="2919" xr:uid="{C9C16165-3092-4B6B-89FF-E473964BEB2E}"/>
    <cellStyle name="Input 3 4 2 2 2 3" xfId="3340" xr:uid="{6AE1502A-BDA6-4610-AEB5-C81B487F0161}"/>
    <cellStyle name="Input 3 4 2 2 2 4" xfId="3693" xr:uid="{96B5EB34-81FD-4103-892E-71959A6022A8}"/>
    <cellStyle name="Input 3 4 2 2 3" xfId="2706" xr:uid="{4DEDAA1E-DC1B-49D3-9E4B-97D004442088}"/>
    <cellStyle name="Input 3 4 2 2 4" xfId="3127" xr:uid="{CB082AC0-8986-44A2-9357-34803ECCF62E}"/>
    <cellStyle name="Input 3 4 2 2 5" xfId="3480" xr:uid="{231C93CB-1CAB-4AE5-B6CD-5B27B68AFA48}"/>
    <cellStyle name="Input 3 4 2 3" xfId="2420" xr:uid="{8F24A80E-7405-461C-97C6-8BB3D7A63A40}"/>
    <cellStyle name="Input 3 4 2 3 2" xfId="2851" xr:uid="{2E048E42-3037-4F05-936E-1F09623B786E}"/>
    <cellStyle name="Input 3 4 2 3 3" xfId="3272" xr:uid="{CF1CB96A-9CDF-4544-9694-E9743AE3E4BC}"/>
    <cellStyle name="Input 3 4 2 3 4" xfId="3625" xr:uid="{C55987A1-1466-416E-886A-EE8C967F80C7}"/>
    <cellStyle name="Input 3 4 2 4" xfId="2638" xr:uid="{CCEC57EE-A9EA-4601-B9AA-8ECCD043BF75}"/>
    <cellStyle name="Input 3 4 2 5" xfId="3059" xr:uid="{549E430D-6260-47BE-ACD3-84B8BC86959D}"/>
    <cellStyle name="Input 3 4 3" xfId="2246" xr:uid="{F215E345-8121-411B-99BD-C2E4E3FC8971}"/>
    <cellStyle name="Input 3 4 3 2" xfId="2459" xr:uid="{5DD21176-291D-4AE4-8F2A-26B9CAB4046B}"/>
    <cellStyle name="Input 3 4 3 2 2" xfId="2890" xr:uid="{632DC841-45B6-463E-9B36-899F2542851A}"/>
    <cellStyle name="Input 3 4 3 2 3" xfId="3311" xr:uid="{EB666FB8-A91C-4543-9967-E050F4A1684B}"/>
    <cellStyle name="Input 3 4 3 2 4" xfId="3664" xr:uid="{076BF1B3-E92C-4684-8D85-E2FE52464C5A}"/>
    <cellStyle name="Input 3 4 3 3" xfId="2677" xr:uid="{C7188B8E-00AB-4A14-9943-94396FEC8334}"/>
    <cellStyle name="Input 3 4 3 4" xfId="3098" xr:uid="{955E6E4F-BA44-4CDC-B747-0CBD5DC266C4}"/>
    <cellStyle name="Input 3 4 3 5" xfId="3451" xr:uid="{1046FB0B-744A-4767-B887-0D1C9259C666}"/>
    <cellStyle name="Input 3 4 4" xfId="2304" xr:uid="{E8AD1C01-C766-432C-BD12-C23A77DE9357}"/>
    <cellStyle name="Input 3 4 4 2" xfId="2517" xr:uid="{114880EF-710F-4A63-86BF-8219EB6A76DB}"/>
    <cellStyle name="Input 3 4 4 2 2" xfId="2948" xr:uid="{121B5DCA-6CB0-4A2E-B8FE-2A682B20F200}"/>
    <cellStyle name="Input 3 4 4 2 3" xfId="3369" xr:uid="{0B431B59-79D6-4BE3-9FE4-363D37E85F9F}"/>
    <cellStyle name="Input 3 4 4 2 4" xfId="3722" xr:uid="{678176A0-0DD5-4570-8451-C4C20C68680D}"/>
    <cellStyle name="Input 3 4 4 3" xfId="2735" xr:uid="{A365FEAA-8EFE-4CA5-9CE7-5D984463E74F}"/>
    <cellStyle name="Input 3 4 4 4" xfId="3156" xr:uid="{11519183-A1A3-4965-866D-2F4F80C22AA4}"/>
    <cellStyle name="Input 3 4 4 5" xfId="3509" xr:uid="{2C7603FF-35F6-49E8-9CA3-D0EA208E61EE}"/>
    <cellStyle name="Input 3 4 5" xfId="2348" xr:uid="{37501148-FA89-4C2F-87A9-AC9EB41A370B}"/>
    <cellStyle name="Input 3 4 5 2" xfId="2561" xr:uid="{4649504F-4531-4E17-9393-610E72F76FE3}"/>
    <cellStyle name="Input 3 4 5 2 2" xfId="2992" xr:uid="{A30DA366-780C-49AD-8996-6F5896FB2306}"/>
    <cellStyle name="Input 3 4 5 2 3" xfId="3413" xr:uid="{43FDFB14-4280-4BD3-9B28-C1C17FBB40E3}"/>
    <cellStyle name="Input 3 4 5 2 4" xfId="3766" xr:uid="{E7E52AB6-D936-4927-B221-B5353DBBF8DA}"/>
    <cellStyle name="Input 3 4 5 3" xfId="2779" xr:uid="{D8F8912F-C913-470A-B2BD-C516D12DF679}"/>
    <cellStyle name="Input 3 4 5 4" xfId="3200" xr:uid="{9C8BA39B-3DA5-47C4-A5B5-0B7CC7C82513}"/>
    <cellStyle name="Input 3 4 5 5" xfId="3553" xr:uid="{55016047-59BD-4C94-9767-9F264DF0F8D6}"/>
    <cellStyle name="Input 3 4 6" xfId="2385" xr:uid="{B7A079D2-C1BE-4711-8956-5AF6EDCE2FDB}"/>
    <cellStyle name="Input 3 4 6 2" xfId="2816" xr:uid="{4749EA64-DCBD-4022-81F8-A3DC3A5C149C}"/>
    <cellStyle name="Input 3 4 6 3" xfId="3237" xr:uid="{A6DD331B-A120-4C0E-8893-6808C12A48BA}"/>
    <cellStyle name="Input 3 4 6 4" xfId="3590" xr:uid="{81734D6A-8EB9-4602-ACE8-E03FB660E1CF}"/>
    <cellStyle name="Input 3 4 7" xfId="2603" xr:uid="{521B44A3-7D41-4A03-993D-3A8735AB944F}"/>
    <cellStyle name="Input 3 4 8" xfId="3024" xr:uid="{42E7D1A6-2D5F-481E-89F8-CAA73E33E4BE}"/>
    <cellStyle name="Input 3 5" xfId="2168" xr:uid="{9A44A901-9B0E-4B98-8500-A24EA7436FFA}"/>
    <cellStyle name="Input 3 5 2" xfId="2212" xr:uid="{ED2D8D42-7C45-4260-92AC-EDA949333099}"/>
    <cellStyle name="Input 3 5 2 2" xfId="2280" xr:uid="{D6BF0A7D-112E-4ACA-BCAC-A01724D26207}"/>
    <cellStyle name="Input 3 5 2 2 2" xfId="2493" xr:uid="{51DC2AB7-33EA-4676-B267-FD0C4A403623}"/>
    <cellStyle name="Input 3 5 2 2 2 2" xfId="2924" xr:uid="{BD123308-1E19-4A30-8C70-10A69AE5178E}"/>
    <cellStyle name="Input 3 5 2 2 2 3" xfId="3345" xr:uid="{77071E2E-E16F-411E-9283-DB0508E88EBC}"/>
    <cellStyle name="Input 3 5 2 2 2 4" xfId="3698" xr:uid="{2764D5DF-E519-4CD2-8B81-7FF346AC2B10}"/>
    <cellStyle name="Input 3 5 2 2 3" xfId="2711" xr:uid="{33DC0641-3667-4410-A765-33F53AF56CE3}"/>
    <cellStyle name="Input 3 5 2 2 4" xfId="3132" xr:uid="{99077C30-1B47-42B0-AA7B-DAFE26091C11}"/>
    <cellStyle name="Input 3 5 2 2 5" xfId="3485" xr:uid="{0942115A-C288-4455-ABAC-D1E53F7489DD}"/>
    <cellStyle name="Input 3 5 2 3" xfId="2425" xr:uid="{89534FC5-3EE2-44A5-84DD-49C435450663}"/>
    <cellStyle name="Input 3 5 2 3 2" xfId="2856" xr:uid="{5C1C9BAE-47D1-497A-ABE6-98D3D48279B4}"/>
    <cellStyle name="Input 3 5 2 3 3" xfId="3277" xr:uid="{ED43F08F-B0FC-4BEE-9F57-3DDE0431F10C}"/>
    <cellStyle name="Input 3 5 2 3 4" xfId="3630" xr:uid="{6E585C00-9080-4D4B-88E1-7F4B3BE14457}"/>
    <cellStyle name="Input 3 5 2 4" xfId="2643" xr:uid="{4190CA83-AAA7-4D1D-B56A-2019C3180D52}"/>
    <cellStyle name="Input 3 5 2 5" xfId="3064" xr:uid="{557C0DC1-59DB-4A2E-84A9-890456473518}"/>
    <cellStyle name="Input 3 5 3" xfId="2251" xr:uid="{9A0F1E33-F68C-4582-A51F-AF96D9188E9C}"/>
    <cellStyle name="Input 3 5 3 2" xfId="2464" xr:uid="{66E47D0E-9030-44B3-8E5D-73C6339DA459}"/>
    <cellStyle name="Input 3 5 3 2 2" xfId="2895" xr:uid="{0AD426D0-7171-476E-8703-0B3B55B18340}"/>
    <cellStyle name="Input 3 5 3 2 3" xfId="3316" xr:uid="{99013E06-0BE9-4A63-8E69-3D0F1378FE3E}"/>
    <cellStyle name="Input 3 5 3 2 4" xfId="3669" xr:uid="{5ED8AB60-6184-4B05-B3E7-43130E305326}"/>
    <cellStyle name="Input 3 5 3 3" xfId="2682" xr:uid="{31E990DE-3F4A-4363-9265-D2C14CCE44B4}"/>
    <cellStyle name="Input 3 5 3 4" xfId="3103" xr:uid="{3B3227DE-96AE-48AA-8BDA-A9334F2C8E7C}"/>
    <cellStyle name="Input 3 5 3 5" xfId="3456" xr:uid="{4DB27214-1188-43FD-84DF-484D4E58C791}"/>
    <cellStyle name="Input 3 5 4" xfId="2300" xr:uid="{5969B13A-5AC6-4AFA-A1F2-C82B51902072}"/>
    <cellStyle name="Input 3 5 4 2" xfId="2513" xr:uid="{99804720-51E8-45B5-AA37-096713521669}"/>
    <cellStyle name="Input 3 5 4 2 2" xfId="2944" xr:uid="{5E8AF22B-4425-4A3A-A9AD-39E8C7D3ACFF}"/>
    <cellStyle name="Input 3 5 4 2 3" xfId="3365" xr:uid="{980E80EF-582B-4220-AA4A-01A6E7F81EBA}"/>
    <cellStyle name="Input 3 5 4 2 4" xfId="3718" xr:uid="{40D61B13-0912-4963-96F3-1BDBBB9C654A}"/>
    <cellStyle name="Input 3 5 4 3" xfId="2731" xr:uid="{DBFC76F6-8756-4D31-887C-DCDE6FEFEA7A}"/>
    <cellStyle name="Input 3 5 4 4" xfId="3152" xr:uid="{9FA78A26-1474-4395-A5A8-6C492602E746}"/>
    <cellStyle name="Input 3 5 4 5" xfId="3505" xr:uid="{6899DD71-0536-4ADA-8E06-9FC7931DFAAA}"/>
    <cellStyle name="Input 3 5 5" xfId="2353" xr:uid="{72623B51-518F-43D8-9964-AF83ECB23C80}"/>
    <cellStyle name="Input 3 5 5 2" xfId="2566" xr:uid="{E681C32C-A4B0-4D30-8E04-7744B74CB75A}"/>
    <cellStyle name="Input 3 5 5 2 2" xfId="2997" xr:uid="{D5519233-A85E-43DD-9CA1-702BBB1622F4}"/>
    <cellStyle name="Input 3 5 5 2 3" xfId="3418" xr:uid="{9B4B8CB9-F3DE-45C2-9A46-494C0270818A}"/>
    <cellStyle name="Input 3 5 5 2 4" xfId="3771" xr:uid="{743E2EFE-79F0-4F44-BFC7-8D0C9F45A42B}"/>
    <cellStyle name="Input 3 5 5 3" xfId="2784" xr:uid="{2130A045-B517-4F75-ADF0-031934B7A6F5}"/>
    <cellStyle name="Input 3 5 5 4" xfId="3205" xr:uid="{0EFD8FF4-C80D-4EE5-98F4-865C6BF944AA}"/>
    <cellStyle name="Input 3 5 5 5" xfId="3558" xr:uid="{C616FB58-8EFA-40F3-BD8C-11CC04DF33FC}"/>
    <cellStyle name="Input 3 5 6" xfId="2390" xr:uid="{C939211E-1FB2-4676-ABDC-6A14E8E0BF4A}"/>
    <cellStyle name="Input 3 5 6 2" xfId="2821" xr:uid="{1BB9BA79-B24A-40E2-BFFC-93BC17892A25}"/>
    <cellStyle name="Input 3 5 6 3" xfId="3242" xr:uid="{D8264275-D4A3-4616-839E-89C7B1E3EACA}"/>
    <cellStyle name="Input 3 5 6 4" xfId="3595" xr:uid="{F509A0D4-BED0-4176-9BD6-BE09A7DDC73B}"/>
    <cellStyle name="Input 3 5 7" xfId="2608" xr:uid="{C47C6A2F-0DE3-4CFD-BAA2-820B334731E8}"/>
    <cellStyle name="Input 3 5 8" xfId="3029" xr:uid="{7885B682-F357-48B0-913F-B6BC872F52ED}"/>
    <cellStyle name="Input 3 6" xfId="2183" xr:uid="{8BAC3672-772B-4C46-AB6F-747687FA868F}"/>
    <cellStyle name="Input 3 6 2" xfId="2218" xr:uid="{266F7486-8058-4CB2-B3AC-04E4CC1A05EE}"/>
    <cellStyle name="Input 3 6 2 2" xfId="2286" xr:uid="{CA50F486-9BB0-42DC-A450-96A429132281}"/>
    <cellStyle name="Input 3 6 2 2 2" xfId="2499" xr:uid="{9D4FD5B7-D8B0-46E4-A6CC-F5F80F43F22D}"/>
    <cellStyle name="Input 3 6 2 2 2 2" xfId="2930" xr:uid="{433DE1FB-C0A5-4629-88BF-403F1E881D44}"/>
    <cellStyle name="Input 3 6 2 2 2 3" xfId="3351" xr:uid="{390AE301-0AB4-4726-A661-2EF595D99A3C}"/>
    <cellStyle name="Input 3 6 2 2 2 4" xfId="3704" xr:uid="{D79CA5C1-AF4E-42BC-9F37-1076A8EBF3B5}"/>
    <cellStyle name="Input 3 6 2 2 3" xfId="2717" xr:uid="{0A4338E5-BB05-4BA8-8B92-925796B5E37A}"/>
    <cellStyle name="Input 3 6 2 2 4" xfId="3138" xr:uid="{893E7F65-7ED6-4CAD-B272-DB351EF72C6E}"/>
    <cellStyle name="Input 3 6 2 2 5" xfId="3491" xr:uid="{D0AE65B4-9D0C-4D41-B64A-8351D7C5863B}"/>
    <cellStyle name="Input 3 6 2 3" xfId="2431" xr:uid="{B488CCA7-72B6-484B-939E-EE3807F78FD1}"/>
    <cellStyle name="Input 3 6 2 3 2" xfId="2862" xr:uid="{4E2B033F-14D4-4050-A01C-FA397F6DC45A}"/>
    <cellStyle name="Input 3 6 2 3 3" xfId="3283" xr:uid="{7BB40C54-4B79-402E-BE03-A35BA62A2C90}"/>
    <cellStyle name="Input 3 6 2 3 4" xfId="3636" xr:uid="{F53DB855-1C32-4DC0-BC66-11E894763D24}"/>
    <cellStyle name="Input 3 6 2 4" xfId="2649" xr:uid="{8A48AFA8-9BF3-410D-8542-E73A79331BC2}"/>
    <cellStyle name="Input 3 6 2 5" xfId="3070" xr:uid="{AAA21FE1-2754-4D34-9D19-07E19F86FE84}"/>
    <cellStyle name="Input 3 6 3" xfId="2224" xr:uid="{0484AEB9-2146-4003-B608-9BC692807A7C}"/>
    <cellStyle name="Input 3 6 3 2" xfId="2437" xr:uid="{D6D80CB0-0CB1-4F0C-8631-A0F60AF5FC63}"/>
    <cellStyle name="Input 3 6 3 2 2" xfId="2868" xr:uid="{0A3F1A4B-FC15-44A5-84C1-D041680E450E}"/>
    <cellStyle name="Input 3 6 3 2 3" xfId="3289" xr:uid="{5E095057-EE94-4A9E-B367-A588BE2C7389}"/>
    <cellStyle name="Input 3 6 3 2 4" xfId="3642" xr:uid="{3DF1F9A7-334B-471B-B092-4E30D64E1058}"/>
    <cellStyle name="Input 3 6 3 3" xfId="2655" xr:uid="{972D0182-3627-4CCD-BFBA-BDF69B86487C}"/>
    <cellStyle name="Input 3 6 3 4" xfId="3076" xr:uid="{0ECA7404-E7F2-477A-8BE2-254C1F07FCDA}"/>
    <cellStyle name="Input 3 6 3 5" xfId="3430" xr:uid="{6E9F4377-412C-418A-B73A-C5BA6CC12623}"/>
    <cellStyle name="Input 3 6 4" xfId="2322" xr:uid="{FC22743D-AEE5-4746-A4EC-EAE40B0FDEA7}"/>
    <cellStyle name="Input 3 6 4 2" xfId="2535" xr:uid="{55D6C4A2-9AA8-4838-AB06-0A262B3AA481}"/>
    <cellStyle name="Input 3 6 4 2 2" xfId="2966" xr:uid="{CE92F6F9-83F3-4187-8CC9-3C998CF153DC}"/>
    <cellStyle name="Input 3 6 4 2 3" xfId="3387" xr:uid="{B10E3570-7767-457F-BCE9-8BA56A897650}"/>
    <cellStyle name="Input 3 6 4 2 4" xfId="3740" xr:uid="{89036227-6080-4751-96E7-6F1D0319F709}"/>
    <cellStyle name="Input 3 6 4 3" xfId="2753" xr:uid="{4F973EFF-0BD2-457A-B6F7-717DF5A96981}"/>
    <cellStyle name="Input 3 6 4 4" xfId="3174" xr:uid="{736EA73B-4FC3-4660-97EC-3FF931C03965}"/>
    <cellStyle name="Input 3 6 4 5" xfId="3527" xr:uid="{03F4561C-E762-4D20-A3A5-39137786A9B5}"/>
    <cellStyle name="Input 3 6 5" xfId="2359" xr:uid="{45B2312E-6796-4179-B9C0-27F398E36A35}"/>
    <cellStyle name="Input 3 6 5 2" xfId="2572" xr:uid="{CE8C054C-1979-425C-AF59-5D086537DE45}"/>
    <cellStyle name="Input 3 6 5 2 2" xfId="3003" xr:uid="{C956028F-A49C-42D6-B7D6-4D7C7D18BB0F}"/>
    <cellStyle name="Input 3 6 5 2 3" xfId="3424" xr:uid="{587BDA58-6DA7-42BD-9F78-131214F3DB40}"/>
    <cellStyle name="Input 3 6 5 2 4" xfId="3777" xr:uid="{B2398C74-7F71-473E-9B81-F23596ED9B1C}"/>
    <cellStyle name="Input 3 6 5 3" xfId="2790" xr:uid="{E15A79F3-0264-4209-9E70-B736F7B19CC0}"/>
    <cellStyle name="Input 3 6 5 4" xfId="3211" xr:uid="{7A37654D-AF3F-4F9A-AA65-A18F96BDCAD2}"/>
    <cellStyle name="Input 3 6 5 5" xfId="3564" xr:uid="{385061D5-46D8-4B55-9894-F5AE223DD797}"/>
    <cellStyle name="Input 3 6 6" xfId="2396" xr:uid="{515546BD-07E4-4008-A35D-C7A6DFD14566}"/>
    <cellStyle name="Input 3 6 6 2" xfId="2827" xr:uid="{486DB9EA-F9B2-4DDC-B071-4FEBCB0EBDF6}"/>
    <cellStyle name="Input 3 6 6 3" xfId="3248" xr:uid="{CAB0157F-18B9-48D0-8C5A-829C558D3881}"/>
    <cellStyle name="Input 3 6 6 4" xfId="3601" xr:uid="{6A85EE8A-33E5-466B-B227-ED4E48CC9C44}"/>
    <cellStyle name="Input 3 6 7" xfId="2614" xr:uid="{21E60FD0-A94C-44C8-8676-8F76C3F8BDA6}"/>
    <cellStyle name="Input 3 6 8" xfId="3035" xr:uid="{FE5A9D0C-ADED-4F3F-88F0-6021841F8D91}"/>
    <cellStyle name="Input 3 7" xfId="2188" xr:uid="{D4EEA760-CEE1-4CD0-925C-3F339E4CE58F}"/>
    <cellStyle name="Input 3 7 2" xfId="2256" xr:uid="{F3910700-BCAC-44A0-929F-E66EC2942AF9}"/>
    <cellStyle name="Input 3 7 2 2" xfId="2469" xr:uid="{CCED08E7-124C-46B0-AB8D-D31EE0F4B396}"/>
    <cellStyle name="Input 3 7 2 2 2" xfId="2900" xr:uid="{EBB8C784-EE1D-4A9D-979D-D214FDC6AF66}"/>
    <cellStyle name="Input 3 7 2 2 3" xfId="3321" xr:uid="{A14B73E8-3E68-44B9-AFCB-67F1B9583EAE}"/>
    <cellStyle name="Input 3 7 2 2 4" xfId="3674" xr:uid="{321E6569-E9D4-419A-90B4-DB0D22912B1C}"/>
    <cellStyle name="Input 3 7 2 3" xfId="2687" xr:uid="{96F7D265-3B6D-4DEA-9C2D-FBC066515202}"/>
    <cellStyle name="Input 3 7 2 4" xfId="3108" xr:uid="{69778519-1BEF-482F-9FBB-77081E03BE9F}"/>
    <cellStyle name="Input 3 7 2 5" xfId="3461" xr:uid="{A3EDD0C0-7124-469A-8B4F-4B72E94DCA68}"/>
    <cellStyle name="Input 3 7 3" xfId="2401" xr:uid="{EFD849B6-37B1-4521-8CBE-FE655E50F062}"/>
    <cellStyle name="Input 3 7 3 2" xfId="2832" xr:uid="{E4C97A3F-304D-4A16-8F05-8D188470C395}"/>
    <cellStyle name="Input 3 7 3 3" xfId="3253" xr:uid="{3C7E389E-FABD-453A-8CAC-69C8A7F01A7F}"/>
    <cellStyle name="Input 3 7 3 4" xfId="3606" xr:uid="{F8AFF53B-6656-4B8D-ABBD-0C0E59DE4442}"/>
    <cellStyle name="Input 3 7 4" xfId="2619" xr:uid="{3A3AAED4-DA57-43A1-9D36-981F12421C98}"/>
    <cellStyle name="Input 3 7 5" xfId="3040" xr:uid="{7D36FFF5-DB53-42F7-B4A9-C2B71C6B2132}"/>
    <cellStyle name="Input 3 8" xfId="2317" xr:uid="{C7F59560-B956-4BBE-BE0F-7B2888933FF4}"/>
    <cellStyle name="Input 3 8 2" xfId="2530" xr:uid="{0E1A41C6-8C6A-4EB5-AEB7-AC55A6868346}"/>
    <cellStyle name="Input 3 8 2 2" xfId="2961" xr:uid="{0EB312C6-A36E-49CB-AD2F-5E20CD56DA2A}"/>
    <cellStyle name="Input 3 8 2 3" xfId="3382" xr:uid="{A55B06F7-DE78-41C6-921A-DAED6132891E}"/>
    <cellStyle name="Input 3 8 2 4" xfId="3735" xr:uid="{4CB86A0E-E3ED-4BCA-9A28-23E92B413337}"/>
    <cellStyle name="Input 3 8 3" xfId="2748" xr:uid="{1C1007FD-3619-4676-9064-CF8BB9BCA9D0}"/>
    <cellStyle name="Input 3 8 4" xfId="3169" xr:uid="{1F8A504C-404B-40B8-AADE-2D7CACDCF4FA}"/>
    <cellStyle name="Input 3 8 5" xfId="3522" xr:uid="{6B81B841-8FCE-4289-ADC7-0BC3A7A22FF1}"/>
    <cellStyle name="Input 3 9" xfId="2329" xr:uid="{964F0C3E-A878-4F2C-9CF1-D8823B90CE85}"/>
    <cellStyle name="Input 3 9 2" xfId="2542" xr:uid="{F09114AD-00F8-4C8D-8F3A-2B93AA400BE9}"/>
    <cellStyle name="Input 3 9 2 2" xfId="2973" xr:uid="{FB8E4A2D-5482-4C9C-AC8F-912CF64BEDCB}"/>
    <cellStyle name="Input 3 9 2 3" xfId="3394" xr:uid="{E9F259F9-9F49-479A-8B22-70961102A6A0}"/>
    <cellStyle name="Input 3 9 2 4" xfId="3747" xr:uid="{B8C35349-4D8D-4572-BA36-3F38F95D16D3}"/>
    <cellStyle name="Input 3 9 3" xfId="2760" xr:uid="{7D4186D3-299B-4B19-AF2C-C9EE0E61858A}"/>
    <cellStyle name="Input 3 9 4" xfId="3181" xr:uid="{E874FDC0-A85F-46B2-ADB8-390E5546F863}"/>
    <cellStyle name="Input 3 9 5" xfId="3534" xr:uid="{34439874-5EF8-4C19-8263-BC92AB0A282A}"/>
    <cellStyle name="Input 4" xfId="1848" xr:uid="{8CF1855E-6513-4A2A-B8A9-3FBBC2C03482}"/>
    <cellStyle name="Linked Cell" xfId="1770" builtinId="24" customBuiltin="1"/>
    <cellStyle name="Linked Cell 2" xfId="1508" xr:uid="{2243CCD6-05C8-4B64-8E21-66514B47553D}"/>
    <cellStyle name="Linked Cell 3" xfId="1851" xr:uid="{67D598A6-BD5A-4865-BAEE-5A258B1DA842}"/>
    <cellStyle name="Linked Cell 4" xfId="1850" xr:uid="{621B7042-41EC-45EC-BE01-136D90202352}"/>
    <cellStyle name="Neutral 2" xfId="1509" xr:uid="{CB1DD882-5025-4454-9814-4C2FEB1AFE05}"/>
    <cellStyle name="Neutral 3" xfId="1853" xr:uid="{9C59EC5A-BEF1-4710-8260-97B312E3C637}"/>
    <cellStyle name="Neutral 4" xfId="1852" xr:uid="{B8F41A36-9A82-4D78-8096-53805BF892F4}"/>
    <cellStyle name="Neutral 5" xfId="2173" xr:uid="{D7AC0231-D2DC-4E6E-B12E-5EA1467AC433}"/>
    <cellStyle name="Normal" xfId="0" builtinId="0"/>
    <cellStyle name="Normal 10" xfId="8" xr:uid="{8F7B1558-DEFC-4839-ADC0-A84740B1310C}"/>
    <cellStyle name="Normal 10 2" xfId="1510" xr:uid="{B378C8AA-BF3D-4D97-B969-03E5F81EB255}"/>
    <cellStyle name="Normal 10 3" xfId="1854" xr:uid="{026FB283-5012-4AEB-AF18-63E0CCEC4A60}"/>
    <cellStyle name="Normal 100" xfId="1511" xr:uid="{8555831A-7006-4859-93C1-E17466787C03}"/>
    <cellStyle name="Normal 100 2" xfId="1855" xr:uid="{2A746632-C8B7-46C7-8DC0-A3A7FD5DD451}"/>
    <cellStyle name="Normal 101" xfId="1512" xr:uid="{30A119AA-8776-45FE-8385-9AC719C99940}"/>
    <cellStyle name="Normal 101 2" xfId="1856" xr:uid="{D0ED1C66-9F76-4530-B72C-210B89787E74}"/>
    <cellStyle name="Normal 102" xfId="1513" xr:uid="{6065516D-2533-4FCC-B7D4-AB31AD08191B}"/>
    <cellStyle name="Normal 102 2" xfId="1857" xr:uid="{E0EF9108-76D9-4E9B-A277-BC831B2C2AB8}"/>
    <cellStyle name="Normal 103" xfId="1514" xr:uid="{AB1145E1-416A-40E2-9C42-DD51DC96776D}"/>
    <cellStyle name="Normal 103 2" xfId="1858" xr:uid="{6E52065F-3FF7-4239-BE94-D1B03C9DFC84}"/>
    <cellStyle name="Normal 104" xfId="1515" xr:uid="{5EE467CC-BF7B-409E-9EB2-C041DDAC4D49}"/>
    <cellStyle name="Normal 104 2" xfId="1859" xr:uid="{526CCF6F-5E29-46F8-8336-48F09C894D20}"/>
    <cellStyle name="Normal 105" xfId="1516" xr:uid="{7C1C615D-9105-4DCC-AC81-2FF7A444E542}"/>
    <cellStyle name="Normal 105 2" xfId="1860" xr:uid="{AFBCDFFC-8851-42BF-B6B6-43C5A193F192}"/>
    <cellStyle name="Normal 106" xfId="1517" xr:uid="{AEF6A5F4-DEBF-41D5-A76B-20EDE0C0B0F8}"/>
    <cellStyle name="Normal 106 2" xfId="1861" xr:uid="{9B6033F9-D3EB-4358-BFFD-7E9AE134FB96}"/>
    <cellStyle name="Normal 107" xfId="1518" xr:uid="{165D8FF1-1739-445B-97C9-292C9EC04F07}"/>
    <cellStyle name="Normal 107 2" xfId="1862" xr:uid="{9A243177-AE84-49F7-A406-94C881D224B1}"/>
    <cellStyle name="Normal 108" xfId="1519" xr:uid="{AE33C6F4-4A9D-4297-9375-E30A8676DF33}"/>
    <cellStyle name="Normal 108 2" xfId="1863" xr:uid="{150D5147-533D-4F78-ABA2-76E7F672F0A2}"/>
    <cellStyle name="Normal 109" xfId="1520" xr:uid="{495A009C-4670-4D8F-BD2F-98F78381DE92}"/>
    <cellStyle name="Normal 109 2" xfId="1864" xr:uid="{D5D914BB-F965-4798-8631-36E22B073AAA}"/>
    <cellStyle name="Normal 11" xfId="1521" xr:uid="{17734F45-3AFE-43D9-84DF-3E8B9CDAFCA1}"/>
    <cellStyle name="Normal 11 2" xfId="1865" xr:uid="{B85979C5-78CF-4263-B988-ACA3EC04A881}"/>
    <cellStyle name="Normal 110" xfId="1522" xr:uid="{8EE84611-2CE8-4E97-A224-7BF70B576A89}"/>
    <cellStyle name="Normal 110 2" xfId="1866" xr:uid="{8FD1C321-4808-43DE-8AFE-D9C5116FA9B4}"/>
    <cellStyle name="Normal 111" xfId="1523" xr:uid="{E31F87BE-2AEC-43FB-92BF-6801B199EE34}"/>
    <cellStyle name="Normal 111 2" xfId="1867" xr:uid="{D3D2C8CF-D153-4AD7-820F-39E8C7A684B1}"/>
    <cellStyle name="Normal 112" xfId="3" xr:uid="{E87C11C6-E4F5-4342-9648-93E0601D8C91}"/>
    <cellStyle name="Normal 112 2" xfId="1524" xr:uid="{B14D46A7-1E7C-42CD-B166-B3877DCC4E2D}"/>
    <cellStyle name="Normal 113" xfId="1525" xr:uid="{D0D84FDF-438E-4BF0-9750-0DB6A498264E}"/>
    <cellStyle name="Normal 113 2" xfId="1869" xr:uid="{3D69F36D-198A-4F83-ACBC-68C9214EA3E9}"/>
    <cellStyle name="Normal 113 3" xfId="1868" xr:uid="{80CF5FBC-DFBE-464E-9B0B-9D4489CD4DC1}"/>
    <cellStyle name="Normal 114" xfId="1526" xr:uid="{1C5A5063-F615-40E4-9D5E-B0915C18F45C}"/>
    <cellStyle name="Normal 114 2" xfId="1871" xr:uid="{9D57C094-0D14-4C77-AA0F-72898AC2BBAA}"/>
    <cellStyle name="Normal 114 3" xfId="1870" xr:uid="{2E39640F-D161-4AF6-A22B-773B87DED3BF}"/>
    <cellStyle name="Normal 115" xfId="1527" xr:uid="{EB1DADBB-8EC5-45D5-931C-AE4FE429FBFE}"/>
    <cellStyle name="Normal 115 2" xfId="1873" xr:uid="{7980E405-5A41-4AAB-B999-461BD41922D5}"/>
    <cellStyle name="Normal 115 3" xfId="1872" xr:uid="{BFCABE48-CF90-45F2-B5AA-2C21CC354431}"/>
    <cellStyle name="Normal 116" xfId="1528" xr:uid="{33607A7C-DFC2-4CF3-B708-131636B569CD}"/>
    <cellStyle name="Normal 116 2" xfId="1875" xr:uid="{BAF131BF-EE05-43F6-BA3B-06B1BCB0F764}"/>
    <cellStyle name="Normal 116 3" xfId="1874" xr:uid="{76865FCA-84D3-4785-83F5-DD9A02D0EF01}"/>
    <cellStyle name="Normal 117" xfId="1529" xr:uid="{5C9535B0-1EC1-470B-A35D-F6AD4F657C5D}"/>
    <cellStyle name="Normal 117 2" xfId="1877" xr:uid="{CF87B5C7-61C7-4978-BF89-22EA317A4FCA}"/>
    <cellStyle name="Normal 117 3" xfId="1876" xr:uid="{82D04292-711D-45A7-92CC-E3934F341567}"/>
    <cellStyle name="Normal 118" xfId="1530" xr:uid="{EA4E9CF2-D0ED-4E47-828A-2A1F35FD24AF}"/>
    <cellStyle name="Normal 118 2" xfId="1879" xr:uid="{FFDF94B5-D071-4368-BDB0-D48363D4B98F}"/>
    <cellStyle name="Normal 118 3" xfId="1878" xr:uid="{406A07F0-B9A1-4464-873F-0810BFA52404}"/>
    <cellStyle name="Normal 119" xfId="1531" xr:uid="{EC01657B-6593-4F69-887C-3C1D3AEA64FA}"/>
    <cellStyle name="Normal 119 2" xfId="1881" xr:uid="{A7E90C99-6177-4A98-83E8-3AF1AEA8D361}"/>
    <cellStyle name="Normal 119 3" xfId="1880" xr:uid="{BCDC0149-4472-4033-BC93-60A9DDE099D6}"/>
    <cellStyle name="Normal 12" xfId="1532" xr:uid="{ABF38803-098A-457A-B413-4A42237623E7}"/>
    <cellStyle name="Normal 12 2" xfId="1882" xr:uid="{55DEE720-AAE4-441A-827A-B4F83A3C9911}"/>
    <cellStyle name="Normal 120" xfId="1533" xr:uid="{FE83CC8D-9718-4E78-B565-E1051CE165B5}"/>
    <cellStyle name="Normal 120 2" xfId="1884" xr:uid="{80E14ABA-C75B-4C31-8436-04C06CC26412}"/>
    <cellStyle name="Normal 120 3" xfId="1883" xr:uid="{C65A93DA-F098-46E9-8A5C-5894811EEC93}"/>
    <cellStyle name="Normal 121" xfId="1534" xr:uid="{1D7F7A3F-4B6C-42EA-8BD5-A46125BDAC76}"/>
    <cellStyle name="Normal 121 2" xfId="1886" xr:uid="{ABEE4214-5502-4235-9C50-DFDA900122B7}"/>
    <cellStyle name="Normal 121 3" xfId="1885" xr:uid="{868C7112-855A-45C7-B8FF-19996633A22D}"/>
    <cellStyle name="Normal 122" xfId="1535" xr:uid="{EC1DCEC4-A663-40FC-8DEE-3640357837D6}"/>
    <cellStyle name="Normal 122 2" xfId="1887" xr:uid="{280B9A8F-34B1-4369-A689-A5934C9C58AE}"/>
    <cellStyle name="Normal 123" xfId="1536" xr:uid="{70FB3718-5B48-4745-8F91-A01ED6C592C9}"/>
    <cellStyle name="Normal 123 2" xfId="1888" xr:uid="{BC06F8F2-0FBC-4A7A-9BC5-434B0975F84A}"/>
    <cellStyle name="Normal 124" xfId="1537" xr:uid="{4B2BDE59-6654-449D-BFB5-CD42297A9FEC}"/>
    <cellStyle name="Normal 124 2" xfId="1889" xr:uid="{47E7A6E7-C2E5-4C2D-9019-51C8949ABFC1}"/>
    <cellStyle name="Normal 125" xfId="1538" xr:uid="{444A2C28-E655-4FC6-9F3B-82D7CBDAB47F}"/>
    <cellStyle name="Normal 125 2" xfId="1890" xr:uid="{0F8B6C16-B29C-4963-8C5B-F43AEC891431}"/>
    <cellStyle name="Normal 126" xfId="5" xr:uid="{3690DB8F-5FD1-4EB5-B0EA-5368723F704E}"/>
    <cellStyle name="Normal 126 2" xfId="1891" xr:uid="{761CC39B-8F2F-4BE7-BA7C-DB5C2AE1159A}"/>
    <cellStyle name="Normal 127" xfId="2" xr:uid="{2368077B-51C3-47E8-BFB0-07CDA8C7C95F}"/>
    <cellStyle name="Normal 127 2" xfId="1892" xr:uid="{FD28E09E-3B9E-42CB-8299-108DF378F9BB}"/>
    <cellStyle name="Normal 128" xfId="1893" xr:uid="{2EA1BCF7-412C-4B18-A725-83F18528F071}"/>
    <cellStyle name="Normal 129" xfId="1" xr:uid="{CBA47B4B-C7EF-4779-AD29-181201F819F4}"/>
    <cellStyle name="Normal 129 2" xfId="1894" xr:uid="{DC7CF95A-AE54-461B-BE44-A4C60BED23EF}"/>
    <cellStyle name="Normal 13" xfId="1539" xr:uid="{3D48353B-5A8A-466B-AA64-57FCE3B6AB9F}"/>
    <cellStyle name="Normal 13 2" xfId="1895" xr:uid="{7740F182-123F-4667-BEB2-71C28402C891}"/>
    <cellStyle name="Normal 130" xfId="1896" xr:uid="{0F514BA9-0DAE-4AE0-A038-E9B494F85A75}"/>
    <cellStyle name="Normal 131" xfId="1897" xr:uid="{9CF76275-C492-42E4-85B7-5016A391ADC8}"/>
    <cellStyle name="Normal 132" xfId="1898" xr:uid="{E644B9A1-7F2F-45E7-9AF2-250788EDEA44}"/>
    <cellStyle name="Normal 133" xfId="1899" xr:uid="{42317324-C01A-4370-9579-FD32520177CF}"/>
    <cellStyle name="Normal 134" xfId="1900" xr:uid="{F810EDE3-7B4E-4561-81E5-003A2A7C924D}"/>
    <cellStyle name="Normal 135" xfId="1901" xr:uid="{1E215784-2939-45AB-8D0F-4636AC4ACBD8}"/>
    <cellStyle name="Normal 136" xfId="1902" xr:uid="{1B6F379B-8D06-40B4-9E38-356716825FD2}"/>
    <cellStyle name="Normal 137" xfId="1903" xr:uid="{EB19B97F-044F-4EE9-9444-FD496A56933B}"/>
    <cellStyle name="Normal 138" xfId="1904" xr:uid="{267BABD1-87E5-48C4-BA59-73337F18055A}"/>
    <cellStyle name="Normal 139" xfId="1905" xr:uid="{EC064645-4627-49D1-96C5-6482BA9E186F}"/>
    <cellStyle name="Normal 14" xfId="1540" xr:uid="{84BCC6A1-EF2C-4A7D-9FCF-7C58AFA65FE5}"/>
    <cellStyle name="Normal 14 2" xfId="1906" xr:uid="{E2C5BC8F-B183-4556-8108-C921496A51C7}"/>
    <cellStyle name="Normal 140" xfId="1907" xr:uid="{BC8F2927-EE2F-4AD2-9445-74A9A7A39B66}"/>
    <cellStyle name="Normal 141" xfId="1908" xr:uid="{E98AE8DE-EFA1-4313-A252-8E471E3322AF}"/>
    <cellStyle name="Normal 142" xfId="1909" xr:uid="{75AB53C9-1F86-4FB8-AE8C-1F4C1480E32F}"/>
    <cellStyle name="Normal 143" xfId="1910" xr:uid="{F023374E-F1FA-41FB-A030-6732C7CB6A60}"/>
    <cellStyle name="Normal 144" xfId="1911" xr:uid="{117ED10F-C046-40BD-80DA-025FEB7643F0}"/>
    <cellStyle name="Normal 145" xfId="1912" xr:uid="{A958B8C7-9CD2-4DF6-96B9-65B2DF8B66B3}"/>
    <cellStyle name="Normal 146" xfId="1913" xr:uid="{87CF16ED-C42F-4488-8729-524E46BB3283}"/>
    <cellStyle name="Normal 147" xfId="1914" xr:uid="{20E7ABB1-62A0-4C81-9FFE-E739023002C8}"/>
    <cellStyle name="Normal 148" xfId="1915" xr:uid="{33A043D4-CE31-45EB-BBAC-D08CC3ECDBF4}"/>
    <cellStyle name="Normal 149" xfId="1916" xr:uid="{1D05AF39-34FA-422D-832B-BE44812802B7}"/>
    <cellStyle name="Normal 15" xfId="1541" xr:uid="{2992FBEC-F883-4AA1-8A6A-2ECC25E5A6ED}"/>
    <cellStyle name="Normal 15 2" xfId="1917" xr:uid="{02D12B35-9FDD-42FD-89AB-F580298A48BF}"/>
    <cellStyle name="Normal 150" xfId="1918" xr:uid="{B273B5E6-68E1-44BC-AB1F-00FF1BC4E60A}"/>
    <cellStyle name="Normal 151" xfId="1919" xr:uid="{BF72BB06-8402-4213-BFD3-43AD966BC50E}"/>
    <cellStyle name="Normal 152" xfId="1920" xr:uid="{7FCD2353-0650-42B2-B8E6-F8F77E8CF585}"/>
    <cellStyle name="Normal 153" xfId="1921" xr:uid="{612E3EC0-9199-4FBB-8C81-ECFFCF712C3F}"/>
    <cellStyle name="Normal 154" xfId="1922" xr:uid="{AFCC2B82-451B-4EB8-97E1-EC4410ABE7C2}"/>
    <cellStyle name="Normal 155" xfId="1923" xr:uid="{A382AE62-8B7B-4C25-A048-DDFF6ED1FC0E}"/>
    <cellStyle name="Normal 156" xfId="1924" xr:uid="{69BD380A-16B8-47E7-9A9E-15D7F38F1626}"/>
    <cellStyle name="Normal 157" xfId="1925" xr:uid="{646B083D-597C-4329-83F1-BA272428F93F}"/>
    <cellStyle name="Normal 158" xfId="1926" xr:uid="{00A7BF40-0824-48C5-BF48-AA645D5B3D4D}"/>
    <cellStyle name="Normal 159" xfId="1927" xr:uid="{8C4EC937-C610-473D-AA8F-EC2BBCFF8CFF}"/>
    <cellStyle name="Normal 16" xfId="1542" xr:uid="{6E4DCD72-AF58-4552-B52A-5EA08C125518}"/>
    <cellStyle name="Normal 16 2" xfId="1928" xr:uid="{E4EEC5EB-494F-4440-B9F9-748434FD52E7}"/>
    <cellStyle name="Normal 160" xfId="1929" xr:uid="{6F0DBA79-7698-4593-B344-70DA3729160B}"/>
    <cellStyle name="Normal 161" xfId="1930" xr:uid="{677941E3-F725-4285-9F0E-43F48FB585CE}"/>
    <cellStyle name="Normal 162" xfId="1931" xr:uid="{B6BCAC11-68BF-42D5-95B9-BB52009D73D5}"/>
    <cellStyle name="Normal 163" xfId="1932" xr:uid="{0954B199-5C2F-4401-8B87-D55C834C39C9}"/>
    <cellStyle name="Normal 164" xfId="1933" xr:uid="{EDFEEBE4-4174-4E17-B7C1-213CB00610D8}"/>
    <cellStyle name="Normal 165" xfId="1934" xr:uid="{FDA429AE-8764-46B4-BF87-8EE8FC75CBB6}"/>
    <cellStyle name="Normal 166" xfId="1935" xr:uid="{1D7D37E6-139E-44D4-A03D-6ADC87F45328}"/>
    <cellStyle name="Normal 167" xfId="1936" xr:uid="{95DEDB3D-A8D6-4B11-9A40-4C19762CA699}"/>
    <cellStyle name="Normal 168" xfId="1937" xr:uid="{8B6E1BA8-61D9-48E5-BE6B-4488207CFC56}"/>
    <cellStyle name="Normal 169" xfId="1938" xr:uid="{D234E1DA-C386-44BC-AC95-BA198A048FA9}"/>
    <cellStyle name="Normal 17" xfId="1543" xr:uid="{36DDF768-A650-40C4-9950-ECC53F548209}"/>
    <cellStyle name="Normal 17 2" xfId="1939" xr:uid="{B5F5708C-CCF2-470E-9E60-A8E9D7BE64D7}"/>
    <cellStyle name="Normal 170" xfId="1940" xr:uid="{16AD165A-425F-4770-8691-CAEDBB212794}"/>
    <cellStyle name="Normal 171" xfId="1941" xr:uid="{7C2D5686-F2DC-440B-AFF5-7087CA0ABC85}"/>
    <cellStyle name="Normal 172" xfId="1942" xr:uid="{217D86F7-7556-406E-ABD8-D6E32F3F5391}"/>
    <cellStyle name="Normal 173" xfId="1943" xr:uid="{9CA05FF6-2D48-47EB-943C-D166AE45082C}"/>
    <cellStyle name="Normal 174" xfId="1944" xr:uid="{BC101B02-4DBF-40B5-8CD4-7961CC39FEF7}"/>
    <cellStyle name="Normal 175" xfId="1945" xr:uid="{67131C9F-D0A5-4F58-B91F-0BD7B9984C8B}"/>
    <cellStyle name="Normal 176" xfId="1946" xr:uid="{97B8BF38-3BE1-4124-9802-0DF95BFE782A}"/>
    <cellStyle name="Normal 177" xfId="1947" xr:uid="{E2707DED-53A7-4F40-936A-0CB338069C83}"/>
    <cellStyle name="Normal 178" xfId="1948" xr:uid="{4C9F8C37-51A4-4C4B-80A7-FF15CE0449D2}"/>
    <cellStyle name="Normal 179" xfId="1949" xr:uid="{CF780F4E-77F3-41BF-971A-6576A906904C}"/>
    <cellStyle name="Normal 18" xfId="1544" xr:uid="{8A19649A-314C-40EC-9807-24EB4EE45121}"/>
    <cellStyle name="Normal 18 2" xfId="1950" xr:uid="{4AC5810D-1610-44D4-8D77-35EB632D38B8}"/>
    <cellStyle name="Normal 180" xfId="1951" xr:uid="{FBC4141B-E93F-4845-8B9B-6E68F2909B0C}"/>
    <cellStyle name="Normal 181" xfId="1952" xr:uid="{661AB8F1-9A36-417C-BAA7-258C3D003DEF}"/>
    <cellStyle name="Normal 182" xfId="1953" xr:uid="{26495A8B-AA9F-4754-844F-BFCD397CC112}"/>
    <cellStyle name="Normal 183" xfId="1954" xr:uid="{8376B630-DA4D-498D-A6A8-E86C7A46D92B}"/>
    <cellStyle name="Normal 184" xfId="1955" xr:uid="{B08F001E-8F9B-4823-B86C-554B3FDB2387}"/>
    <cellStyle name="Normal 185" xfId="1956" xr:uid="{372B87A5-3C81-4F21-9DBF-377E00E3A546}"/>
    <cellStyle name="Normal 186" xfId="1957" xr:uid="{A94BBFFB-C7A9-41F7-8A81-3029C18B217C}"/>
    <cellStyle name="Normal 187" xfId="1958" xr:uid="{EA390D20-FF72-4A70-A7E5-1133D7A100C2}"/>
    <cellStyle name="Normal 188" xfId="1959" xr:uid="{0CF0FCAD-C159-4F12-8C99-914D40D88FF0}"/>
    <cellStyle name="Normal 189" xfId="1960" xr:uid="{B465D0F9-13F7-4CC6-9483-94BBBED5D63A}"/>
    <cellStyle name="Normal 19" xfId="1545" xr:uid="{6298955D-7169-4610-BF2E-76100A290688}"/>
    <cellStyle name="Normal 19 2" xfId="1961" xr:uid="{158823E3-7F54-4F26-BED0-280CB061EA20}"/>
    <cellStyle name="Normal 190" xfId="1962" xr:uid="{52A35A13-3416-44F5-98AA-5275F7F2F783}"/>
    <cellStyle name="Normal 191" xfId="1963" xr:uid="{3A0A2BBB-F90E-401E-A581-DC1D473C1B10}"/>
    <cellStyle name="Normal 192" xfId="1964" xr:uid="{0C482CC8-9C44-4C47-B7AA-F55A80031122}"/>
    <cellStyle name="Normal 193" xfId="1965" xr:uid="{5DB133C7-90D4-4F09-A983-695A60B08F4E}"/>
    <cellStyle name="Normal 194" xfId="1966" xr:uid="{F4C49853-99AE-42B7-B6C5-299E39CCA2D0}"/>
    <cellStyle name="Normal 195" xfId="1967" xr:uid="{16532D03-2705-4B4F-BA65-21DF7DE4A60C}"/>
    <cellStyle name="Normal 196" xfId="1968" xr:uid="{9BB48F51-96A5-463C-BC49-D71B204A9A10}"/>
    <cellStyle name="Normal 197" xfId="1969" xr:uid="{08243C41-A26E-443D-9D86-5E4B76C2CC41}"/>
    <cellStyle name="Normal 197 2" xfId="1970" xr:uid="{5646CAC5-AF8D-45DA-BF9B-4D8DF77159FE}"/>
    <cellStyle name="Normal 198" xfId="1971" xr:uid="{8BF785FD-DB51-4449-84A4-B3708A6371B3}"/>
    <cellStyle name="Normal 198 2" xfId="1972" xr:uid="{A836DD50-7152-4EFF-848A-F53183005FF1}"/>
    <cellStyle name="Normal 199" xfId="1973" xr:uid="{71F9D7A9-A882-4C11-9543-7F06366AA500}"/>
    <cellStyle name="Normal 2" xfId="4" xr:uid="{07090AC9-56CD-4393-9454-A44B7DE036A6}"/>
    <cellStyle name="Normal 2 2" xfId="1974" xr:uid="{1E54B689-115F-47ED-9BEC-11144164519B}"/>
    <cellStyle name="Normal 20" xfId="1546" xr:uid="{EEAABFE5-6240-4189-80FF-F6FA16F4F0BD}"/>
    <cellStyle name="Normal 20 2" xfId="1975" xr:uid="{37DBFDF9-DD7D-4E78-8CD8-64DD02592A0B}"/>
    <cellStyle name="Normal 200" xfId="1976" xr:uid="{C6CBAC49-2EAE-4E12-96D5-447DDF866776}"/>
    <cellStyle name="Normal 200 2" xfId="1977" xr:uid="{31E0762C-0EAF-4AE1-BA7D-DAD7E43F4BEE}"/>
    <cellStyle name="Normal 201" xfId="1978" xr:uid="{9D10C01F-75E7-4B61-BC62-6BCBB81BC478}"/>
    <cellStyle name="Normal 201 2" xfId="1979" xr:uid="{B977E517-0BB9-4AE3-829D-9ECA2D9F7740}"/>
    <cellStyle name="Normal 202" xfId="1980" xr:uid="{D40D5F97-9140-496A-866E-7819A4993DC6}"/>
    <cellStyle name="Normal 202 2" xfId="1981" xr:uid="{86A0EA9B-37E5-457E-988A-7445A414A353}"/>
    <cellStyle name="Normal 203" xfId="1982" xr:uid="{ABD2977E-4375-414D-8C9C-725CC64A576C}"/>
    <cellStyle name="Normal 203 2" xfId="1983" xr:uid="{337F4B4F-8F96-457C-9711-DAF323C6FA06}"/>
    <cellStyle name="Normal 204" xfId="1984" xr:uid="{AB2F1DDF-F33E-4804-A7C4-10143922E52F}"/>
    <cellStyle name="Normal 204 2" xfId="1985" xr:uid="{4A46698A-FE04-4D99-BEDA-074A6A85422D}"/>
    <cellStyle name="Normal 205" xfId="1986" xr:uid="{F500A1F6-392C-482E-9371-EB9FDB949128}"/>
    <cellStyle name="Normal 205 2" xfId="1987" xr:uid="{2A04AA81-7B74-4207-AEAA-1C3EC9F11329}"/>
    <cellStyle name="Normal 206" xfId="1988" xr:uid="{5B9E4C96-7775-4B67-8E29-A23F487AC676}"/>
    <cellStyle name="Normal 206 2" xfId="1989" xr:uid="{213A3620-DB06-4C44-8B71-F636867B6248}"/>
    <cellStyle name="Normal 207" xfId="1990" xr:uid="{F0FB0BE0-3630-4878-AF74-394216D0DF07}"/>
    <cellStyle name="Normal 207 2" xfId="1991" xr:uid="{B0BB2AE9-D644-4FED-9B91-F447C5FE458F}"/>
    <cellStyle name="Normal 208" xfId="1992" xr:uid="{9E5AF692-E117-4092-943B-9E47EAF67AB0}"/>
    <cellStyle name="Normal 208 2" xfId="1993" xr:uid="{3B4A78D7-A5F2-4B3C-AAB8-7E9EACEBEDA0}"/>
    <cellStyle name="Normal 209" xfId="1994" xr:uid="{54E47BD0-C1C6-4C60-941E-5D8ED236FA09}"/>
    <cellStyle name="Normal 209 2" xfId="1995" xr:uid="{CB1F1CBB-39E8-4199-98BA-7433882BA31B}"/>
    <cellStyle name="Normal 21" xfId="1547" xr:uid="{4620063F-FB55-4082-8D84-CE6E406662CD}"/>
    <cellStyle name="Normal 21 2" xfId="1996" xr:uid="{97156C1D-FBD0-493B-80E6-A45AACD93B91}"/>
    <cellStyle name="Normal 210" xfId="1997" xr:uid="{4AB2D5E3-F47C-4745-BB57-14C83A86ED99}"/>
    <cellStyle name="Normal 211" xfId="1998" xr:uid="{D9B2C18C-377A-4EDC-BE68-9075527CD1D6}"/>
    <cellStyle name="Normal 212" xfId="1999" xr:uid="{403767A2-F00E-4F37-A3AC-F07614B76E51}"/>
    <cellStyle name="Normal 213" xfId="2000" xr:uid="{32BCB3F2-25AA-4EAA-8F8A-31509532F264}"/>
    <cellStyle name="Normal 214" xfId="2001" xr:uid="{65E9477C-870B-40AD-97E6-B6631A7760AA}"/>
    <cellStyle name="Normal 215" xfId="2002" xr:uid="{4919DD76-B47B-4E08-B60C-2E859A484250}"/>
    <cellStyle name="Normal 216" xfId="2003" xr:uid="{09CB8136-6AB5-4819-A027-9B3E5F8B4747}"/>
    <cellStyle name="Normal 217" xfId="2004" xr:uid="{999394AE-5233-45FA-939F-6DBE56AA953E}"/>
    <cellStyle name="Normal 218" xfId="2005" xr:uid="{AE1F730B-6741-41F2-85AA-71DBEE543A53}"/>
    <cellStyle name="Normal 219" xfId="2006" xr:uid="{1225EB05-6F22-4CEE-BCA6-50867F22903E}"/>
    <cellStyle name="Normal 22" xfId="1548" xr:uid="{24FBE8E6-A5AB-4A19-8C45-282E2DF0CF4A}"/>
    <cellStyle name="Normal 22 2" xfId="2007" xr:uid="{E31BA1DD-D4CD-4246-AD34-60BAE0AEBFC3}"/>
    <cellStyle name="Normal 220" xfId="2008" xr:uid="{1EAA483E-136A-452E-93B1-9D17EAEA34A5}"/>
    <cellStyle name="Normal 221" xfId="2009" xr:uid="{95E2D16F-CAE4-442E-B0DF-A6A486A88E89}"/>
    <cellStyle name="Normal 222" xfId="2010" xr:uid="{8E126D92-79F5-4613-B9BD-E4EF86F4ED32}"/>
    <cellStyle name="Normal 223" xfId="2011" xr:uid="{8E08B9AA-CFEC-4406-9A94-464D0AB93213}"/>
    <cellStyle name="Normal 224" xfId="2012" xr:uid="{305A3688-56F3-4D6F-9399-2889FF4DF80D}"/>
    <cellStyle name="Normal 225" xfId="2013" xr:uid="{D58FDE5E-A533-4356-A24E-575134B704D0}"/>
    <cellStyle name="Normal 226" xfId="2014" xr:uid="{4026785E-E95F-476A-9DDD-DDD0DA1DA34E}"/>
    <cellStyle name="Normal 227" xfId="2015" xr:uid="{D59CD17D-4A02-4239-A33B-40F71256526B}"/>
    <cellStyle name="Normal 228" xfId="2016" xr:uid="{1409F672-1C14-4A06-9E27-3C203D744EFF}"/>
    <cellStyle name="Normal 229" xfId="2017" xr:uid="{972755A9-594E-445C-AE2B-EAEDD7ACB778}"/>
    <cellStyle name="Normal 23" xfId="1549" xr:uid="{8B410C59-29A9-4D44-8903-13817671AEE4}"/>
    <cellStyle name="Normal 23 2" xfId="2018" xr:uid="{7F19D3BB-683E-4AA6-853C-3A89DB92BA86}"/>
    <cellStyle name="Normal 230" xfId="2019" xr:uid="{241BCB46-6C61-4825-828D-FF969BE569E8}"/>
    <cellStyle name="Normal 231" xfId="2020" xr:uid="{E9A68586-7166-4C86-9C7E-B1A860156570}"/>
    <cellStyle name="Normal 232" xfId="2021" xr:uid="{475FE7A1-F1A4-4EF4-A09E-9585F1392512}"/>
    <cellStyle name="Normal 233" xfId="2022" xr:uid="{BB9926AF-8082-44CE-9571-1D5ACB20DC37}"/>
    <cellStyle name="Normal 234" xfId="2023" xr:uid="{90DA67C7-EC24-436B-9F4F-4181BA488930}"/>
    <cellStyle name="Normal 235" xfId="2024" xr:uid="{60E29592-B950-4D62-BE51-76710B9BF125}"/>
    <cellStyle name="Normal 236" xfId="2025" xr:uid="{807B7C20-5547-453F-AB12-B34A9D22B544}"/>
    <cellStyle name="Normal 237" xfId="2026" xr:uid="{049D65A8-398C-4B15-B614-C62142602617}"/>
    <cellStyle name="Normal 238" xfId="2027" xr:uid="{CF066E06-6A2A-4DB4-9600-444BA6D57ACE}"/>
    <cellStyle name="Normal 239" xfId="2028" xr:uid="{B08BF746-C878-423D-B91E-217C88BBD3F2}"/>
    <cellStyle name="Normal 24" xfId="1550" xr:uid="{27B277EF-E506-4EDD-AE97-1EDDB37FA5B5}"/>
    <cellStyle name="Normal 24 2" xfId="2029" xr:uid="{4730F8FA-526C-4DB9-8F5C-6A7595D79770}"/>
    <cellStyle name="Normal 240" xfId="2030" xr:uid="{160557EC-9718-49FF-B244-9FB51895AA1D}"/>
    <cellStyle name="Normal 241" xfId="2031" xr:uid="{AB0CD589-EA6B-47E1-9904-BF347F6C1AC7}"/>
    <cellStyle name="Normal 242" xfId="2032" xr:uid="{39DB0A77-2D97-4690-8892-F7A04F25BC57}"/>
    <cellStyle name="Normal 243" xfId="2033" xr:uid="{E4E9E218-ACF1-4612-97EB-310EE7B1EAB5}"/>
    <cellStyle name="Normal 244" xfId="2034" xr:uid="{4246BBF1-2995-4F53-BB32-A2E0D249145A}"/>
    <cellStyle name="Normal 245" xfId="2035" xr:uid="{D48A7B10-2E98-43D7-B4B1-FBEF180A2C61}"/>
    <cellStyle name="Normal 246" xfId="2036" xr:uid="{875B421B-CDF3-4322-9915-443866DA1AB4}"/>
    <cellStyle name="Normal 247" xfId="2037" xr:uid="{AC3BF806-E6F9-4695-A38B-468C3B89525D}"/>
    <cellStyle name="Normal 248" xfId="2038" xr:uid="{B7C7D80A-BDFB-4A94-85F4-756502355435}"/>
    <cellStyle name="Normal 249" xfId="2039" xr:uid="{3BEB688C-CCA4-4BB3-8D12-0E0F40A3C487}"/>
    <cellStyle name="Normal 25" xfId="1551" xr:uid="{04F3B426-2488-4C0B-8742-4B3B7AC0F1C0}"/>
    <cellStyle name="Normal 25 2" xfId="2040" xr:uid="{85B38173-1916-4215-A0A4-DE453F7205AC}"/>
    <cellStyle name="Normal 250" xfId="2041" xr:uid="{D012F377-A2ED-455D-BDEB-E594F8F82BFA}"/>
    <cellStyle name="Normal 251" xfId="2042" xr:uid="{1FD171FD-9683-42D9-9BB5-D06BFD5F69DC}"/>
    <cellStyle name="Normal 252" xfId="2043" xr:uid="{9501C03F-6288-48A8-BC05-79A6D6D86B88}"/>
    <cellStyle name="Normal 253" xfId="2044" xr:uid="{C165212F-FA2D-4F3F-BBD0-0642A87C813D}"/>
    <cellStyle name="Normal 254" xfId="2045" xr:uid="{06E6198B-355B-4A60-B87C-5707795C137F}"/>
    <cellStyle name="Normal 255" xfId="2046" xr:uid="{9A2D7BBD-D499-4A99-9628-59B232C4E972}"/>
    <cellStyle name="Normal 256" xfId="2047" xr:uid="{526049A6-3E79-4F5E-AD0F-20B4C0F0D70B}"/>
    <cellStyle name="Normal 257" xfId="2048" xr:uid="{835FB3F0-40A9-4C35-B5BB-99B92D737E8A}"/>
    <cellStyle name="Normal 258" xfId="1552" xr:uid="{49681E71-CDA8-4C5B-9891-8A7178B62333}"/>
    <cellStyle name="Normal 259" xfId="2180" xr:uid="{951C5A02-76A7-4643-B233-490D2E83E129}"/>
    <cellStyle name="Normal 26" xfId="1553" xr:uid="{606950A2-CF7A-416C-910F-9FB23B64A2FA}"/>
    <cellStyle name="Normal 26 2" xfId="2049" xr:uid="{17FB25BD-850D-4005-AB3E-A2373EAD55D6}"/>
    <cellStyle name="Normal 27" xfId="1554" xr:uid="{13885C40-3F89-45D6-806C-4F82403F9BD8}"/>
    <cellStyle name="Normal 27 2" xfId="2050" xr:uid="{0122246B-7FCA-46AB-A191-7ECE168F8CB9}"/>
    <cellStyle name="Normal 28" xfId="1555" xr:uid="{A2F9574E-FA10-466A-BBFC-45FE2B7A9BBA}"/>
    <cellStyle name="Normal 28 2" xfId="2051" xr:uid="{3ABC28EF-ADEF-44A0-855C-BA0DC5F0B864}"/>
    <cellStyle name="Normal 29" xfId="1556" xr:uid="{8F2C674B-2CAE-4F8E-AEBD-6A54446FC978}"/>
    <cellStyle name="Normal 29 2" xfId="2052" xr:uid="{A82A6882-CDAA-4824-A8E7-0D309ECBC715}"/>
    <cellStyle name="Normal 3" xfId="1557" xr:uid="{76F8E3DF-68AF-4051-86C9-8701E7A1E8EB}"/>
    <cellStyle name="Normal 3 2" xfId="2053" xr:uid="{55EA8FC4-8B3C-40CF-965B-950419D61E8A}"/>
    <cellStyle name="Normal 30" xfId="1558" xr:uid="{1DBD751C-E075-49E0-A83B-5B430A43F70A}"/>
    <cellStyle name="Normal 30 2" xfId="2054" xr:uid="{32D26D97-F963-4098-9422-8D8EB7862EB4}"/>
    <cellStyle name="Normal 31" xfId="1559" xr:uid="{266FD697-04F4-4CAB-9E63-FB8DE3B35A80}"/>
    <cellStyle name="Normal 31 2" xfId="2055" xr:uid="{F85B6B35-BD32-4FDD-8ED3-6C9568937B2E}"/>
    <cellStyle name="Normal 32" xfId="1560" xr:uid="{6F3310C6-532D-448C-871A-1A7E598E5709}"/>
    <cellStyle name="Normal 32 2" xfId="2056" xr:uid="{713E5042-289C-4E56-A536-BC0D7D47BB8C}"/>
    <cellStyle name="Normal 33" xfId="1561" xr:uid="{AE48E4F9-23D7-476E-9747-5797BC1AD4E1}"/>
    <cellStyle name="Normal 33 2" xfId="2057" xr:uid="{33AF1744-9A25-40B3-8C16-2982B157288E}"/>
    <cellStyle name="Normal 34" xfId="1562" xr:uid="{5FAFC726-687F-4F1B-A31A-9A01E63C1613}"/>
    <cellStyle name="Normal 34 2" xfId="2058" xr:uid="{F1E638D1-1F24-4376-A07C-7A68C3260EDB}"/>
    <cellStyle name="Normal 35" xfId="1563" xr:uid="{87021715-CAA6-4E19-A83D-25D06C23C641}"/>
    <cellStyle name="Normal 35 2" xfId="2060" xr:uid="{C7F5BF17-7858-4B66-88E7-AE2EB092ABC5}"/>
    <cellStyle name="Normal 35 3" xfId="2059" xr:uid="{CD237D32-B9A9-483D-8268-D67FA1EA8CF8}"/>
    <cellStyle name="Normal 36" xfId="1564" xr:uid="{A903DFEB-4659-4AAE-A3FC-26EF08118897}"/>
    <cellStyle name="Normal 36 2" xfId="2062" xr:uid="{9DDC3BEA-5989-495D-9005-C6CB1F719456}"/>
    <cellStyle name="Normal 36 3" xfId="2061" xr:uid="{C6340655-E6E5-4BC1-A6CD-328A1B1F5A2C}"/>
    <cellStyle name="Normal 37" xfId="1565" xr:uid="{4F14AE85-06E4-41B4-9DA6-931AF7098340}"/>
    <cellStyle name="Normal 37 2" xfId="2064" xr:uid="{BEF4686A-CCC6-407A-AD9C-222C69113BAB}"/>
    <cellStyle name="Normal 37 3" xfId="2063" xr:uid="{32EF0092-23FD-42A8-BEC7-0BD18D64C083}"/>
    <cellStyle name="Normal 38" xfId="1566" xr:uid="{44609BCA-836A-4E13-916F-23A9F51190D3}"/>
    <cellStyle name="Normal 38 2" xfId="2065" xr:uid="{F616EAC1-3512-4D0F-8B8B-1CD6BC451633}"/>
    <cellStyle name="Normal 39" xfId="1567" xr:uid="{9F155C1F-AC38-48D7-8719-8941B18EEEED}"/>
    <cellStyle name="Normal 39 2" xfId="2066" xr:uid="{59B75BAE-1BD2-4954-AD35-80D934E76CC5}"/>
    <cellStyle name="Normal 4" xfId="1568" xr:uid="{365A1BB2-2F16-4DFF-8403-6278E0702358}"/>
    <cellStyle name="Normal 4 2" xfId="2067" xr:uid="{D734B62C-C2A8-4160-9B50-160BB368A44F}"/>
    <cellStyle name="Normal 40" xfId="1569" xr:uid="{86626B04-CA96-4777-B9C6-C4C6880B4670}"/>
    <cellStyle name="Normal 40 2" xfId="2068" xr:uid="{13FCDEAE-54FA-4D33-B0EE-352EF64899AE}"/>
    <cellStyle name="Normal 41" xfId="1570" xr:uid="{583075FF-BB6F-4736-BC85-3CE6DA0059F2}"/>
    <cellStyle name="Normal 41 2" xfId="2069" xr:uid="{409CE1F5-941D-4CB7-8550-A75551538BD7}"/>
    <cellStyle name="Normal 42" xfId="1571" xr:uid="{1FEE36F5-623E-42D6-B887-7A8B9D64EA21}"/>
    <cellStyle name="Normal 42 2" xfId="2070" xr:uid="{CA3A12C6-3276-48B6-B492-EEAB1929FC66}"/>
    <cellStyle name="Normal 43" xfId="1572" xr:uid="{C07ABA68-A49C-4843-8EAD-6219DAEABEB5}"/>
    <cellStyle name="Normal 43 2" xfId="2071" xr:uid="{A0E73D31-0ECF-442B-BE6B-9BBE6FC1BDD0}"/>
    <cellStyle name="Normal 44" xfId="1573" xr:uid="{2637C1F7-099D-4A9E-AC3A-B87F1564C954}"/>
    <cellStyle name="Normal 44 2" xfId="2072" xr:uid="{B7852248-A64C-4718-9C11-F270895D52C0}"/>
    <cellStyle name="Normal 45" xfId="1574" xr:uid="{C08B10EC-3A23-4418-A162-82FEB2D0EC37}"/>
    <cellStyle name="Normal 45 2" xfId="2073" xr:uid="{B8645FDF-5E80-45B4-AE14-C371F716D3DC}"/>
    <cellStyle name="Normal 46" xfId="1575" xr:uid="{69007088-C2ED-4382-AA62-36ECB62621FC}"/>
    <cellStyle name="Normal 46 2" xfId="2074" xr:uid="{A2EA12AB-EEB9-4869-AE76-1721A3772B4C}"/>
    <cellStyle name="Normal 47" xfId="1576" xr:uid="{4CA0E901-008C-4502-894B-E0E2A6EF7711}"/>
    <cellStyle name="Normal 47 2" xfId="2075" xr:uid="{7D986E06-2221-4112-8178-7462AA46D507}"/>
    <cellStyle name="Normal 48" xfId="1577" xr:uid="{D30F36B0-6C8A-465F-A86B-B2294379819E}"/>
    <cellStyle name="Normal 48 2" xfId="2076" xr:uid="{DB432942-131A-4661-852E-319276268CD3}"/>
    <cellStyle name="Normal 49" xfId="1578" xr:uid="{319506D6-C87C-4702-8CFA-F997E99A0972}"/>
    <cellStyle name="Normal 49 2" xfId="2077" xr:uid="{4BF7A458-C09C-4224-B5A4-689FB3224BD4}"/>
    <cellStyle name="Normal 5" xfId="1579" xr:uid="{2226AAED-F99C-4BC6-9641-632A57EAAAD5}"/>
    <cellStyle name="Normal 5 2" xfId="2078" xr:uid="{06AB3353-59B5-450E-A8B5-1723618F1A1A}"/>
    <cellStyle name="Normal 50" xfId="1580" xr:uid="{CD33B63A-1EF3-45D7-9FFA-526F4D37FC40}"/>
    <cellStyle name="Normal 50 2" xfId="2079" xr:uid="{1775BB62-A64E-4ECF-8948-9C7612DC20C3}"/>
    <cellStyle name="Normal 51" xfId="1581" xr:uid="{A23C2C3C-7278-40B2-BEDC-533C65841C5D}"/>
    <cellStyle name="Normal 51 2" xfId="2080" xr:uid="{B9B573BF-3370-47AA-A951-80767FA4737D}"/>
    <cellStyle name="Normal 52" xfId="1582" xr:uid="{7FF4BA81-2228-4AEC-A9AE-81748A96C82C}"/>
    <cellStyle name="Normal 52 2" xfId="2081" xr:uid="{411927A2-3CCA-46BD-8B6D-3B09D61322E5}"/>
    <cellStyle name="Normal 53" xfId="1583" xr:uid="{38CB2320-57B7-43B0-B947-214B8574249A}"/>
    <cellStyle name="Normal 53 2" xfId="2083" xr:uid="{D07AED8B-22F2-45D4-98AE-6D399AD1ACDB}"/>
    <cellStyle name="Normal 53 3" xfId="2082" xr:uid="{60E766CF-6B51-4B19-AFC0-D9E6A60611E1}"/>
    <cellStyle name="Normal 54" xfId="1584" xr:uid="{C0B0B173-9F89-4CB9-9A09-0DC89F869115}"/>
    <cellStyle name="Normal 54 2" xfId="2085" xr:uid="{658AFE84-875E-4797-9603-E73DABACB5C0}"/>
    <cellStyle name="Normal 54 3" xfId="2084" xr:uid="{BFC5374A-1407-417C-9E1A-F846B5219284}"/>
    <cellStyle name="Normal 55" xfId="1585" xr:uid="{3015B726-A4AC-4E5F-9462-D3293C41682C}"/>
    <cellStyle name="Normal 55 2" xfId="2087" xr:uid="{DFE4A53D-76A0-41E9-B53A-4521C4BB5D83}"/>
    <cellStyle name="Normal 55 3" xfId="2086" xr:uid="{97B3E263-275D-4105-AA06-DBE1DABB2B67}"/>
    <cellStyle name="Normal 56" xfId="1586" xr:uid="{92565B5E-0FE5-4D56-97B3-20AEA9453AF5}"/>
    <cellStyle name="Normal 56 2" xfId="2088" xr:uid="{85A581B3-B903-4314-9839-D3A49FBA8CB7}"/>
    <cellStyle name="Normal 57" xfId="1587" xr:uid="{E82D8AC1-F9F2-48EA-814C-2FB3FFF862D3}"/>
    <cellStyle name="Normal 57 2" xfId="2089" xr:uid="{734BD506-351B-4772-87C1-FACE76C345D0}"/>
    <cellStyle name="Normal 58" xfId="1588" xr:uid="{921CDAC6-CC65-4F67-8CAE-4FFDE331AB04}"/>
    <cellStyle name="Normal 58 2" xfId="2090" xr:uid="{847CFD66-87D6-41B5-B33F-6369EAB3C583}"/>
    <cellStyle name="Normal 59" xfId="1589" xr:uid="{01A74E72-2C9C-4762-9058-6BE3083AC043}"/>
    <cellStyle name="Normal 59 2" xfId="2091" xr:uid="{4402DDCF-BAAD-48B3-818F-7247EA355488}"/>
    <cellStyle name="Normal 6" xfId="1590" xr:uid="{CD4830EE-899B-4CC4-ABB8-D2AE3B7DA3FA}"/>
    <cellStyle name="Normal 6 2" xfId="2092" xr:uid="{E1DAA9A0-1D3F-4FC1-88A4-61E85053ADF2}"/>
    <cellStyle name="Normal 60" xfId="1591" xr:uid="{11CA77ED-4EF9-4BA7-88A1-DBEBDE2F3BBB}"/>
    <cellStyle name="Normal 60 2" xfId="2093" xr:uid="{AF2B1401-04CF-4734-B38B-144CCC66FE12}"/>
    <cellStyle name="Normal 61" xfId="1592" xr:uid="{3D335708-D94B-42CC-AAF7-6DBE1EBEC750}"/>
    <cellStyle name="Normal 61 2" xfId="2094" xr:uid="{A57E4DA2-AAD5-4464-A7AF-1CC9841EF3A1}"/>
    <cellStyle name="Normal 62" xfId="1593" xr:uid="{2EDC7F7D-1934-4957-91D6-85C0453352BF}"/>
    <cellStyle name="Normal 62 2" xfId="2095" xr:uid="{4A623A3C-EEBA-41A6-9C85-D803A94F0690}"/>
    <cellStyle name="Normal 63" xfId="1594" xr:uid="{182E3679-6F9E-482B-B30E-5FACFD25FC60}"/>
    <cellStyle name="Normal 63 2" xfId="2096" xr:uid="{43BC24D8-713C-4B53-9ACB-F661C7514BAA}"/>
    <cellStyle name="Normal 64" xfId="1595" xr:uid="{74ECD59C-DEF5-4752-A52D-C5FD2C191BC2}"/>
    <cellStyle name="Normal 64 2" xfId="2098" xr:uid="{DD596CD7-8806-4E0B-BF44-ED604E795F40}"/>
    <cellStyle name="Normal 64 3" xfId="2097" xr:uid="{85DAF4C3-424D-4418-8850-B057C1F39FDE}"/>
    <cellStyle name="Normal 65" xfId="1596" xr:uid="{84DED78A-F987-4B0A-88B0-F86D951B1AC3}"/>
    <cellStyle name="Normal 65 2" xfId="2100" xr:uid="{35930024-1F68-4161-B500-74D7A7510705}"/>
    <cellStyle name="Normal 65 3" xfId="2099" xr:uid="{F62A4051-992C-4983-8E10-39D0BEFA1974}"/>
    <cellStyle name="Normal 66" xfId="1597" xr:uid="{E121BF8F-91CC-48DA-8446-423C2CF16926}"/>
    <cellStyle name="Normal 66 2" xfId="2102" xr:uid="{C93274DE-3F36-47AE-91FE-39C980AC9187}"/>
    <cellStyle name="Normal 66 3" xfId="2101" xr:uid="{4EE7D923-53EE-4470-8FE9-C88B7A5E8533}"/>
    <cellStyle name="Normal 67" xfId="1598" xr:uid="{D18BA74A-B769-431F-BFFD-88ED2F138011}"/>
    <cellStyle name="Normal 67 2" xfId="2103" xr:uid="{462D0980-FA46-4D3E-81AC-2504DAEA7E58}"/>
    <cellStyle name="Normal 68" xfId="1599" xr:uid="{47944280-7FF6-424F-9432-654E61F5F3FD}"/>
    <cellStyle name="Normal 68 2" xfId="2104" xr:uid="{D07E5C72-1906-40FC-82D9-3AF63AD012BE}"/>
    <cellStyle name="Normal 69" xfId="1600" xr:uid="{8F7528DC-3364-43E6-BFA8-872780AEF6DC}"/>
    <cellStyle name="Normal 69 2" xfId="2105" xr:uid="{D306BA03-882C-4DDB-86AA-12C2F0B9C047}"/>
    <cellStyle name="Normal 7" xfId="7" xr:uid="{55E6F1B0-B741-4632-8B8B-2E85D4623B04}"/>
    <cellStyle name="Normal 7 2" xfId="2106" xr:uid="{DB1F1F4D-AF22-4939-AF44-A7B74D607835}"/>
    <cellStyle name="Normal 70" xfId="1601" xr:uid="{AC63FDE8-040D-42B8-8566-80B3A0B2502D}"/>
    <cellStyle name="Normal 70 2" xfId="2107" xr:uid="{38B3171F-07C6-4C2D-A2F9-4E59C64C2FFE}"/>
    <cellStyle name="Normal 71" xfId="1602" xr:uid="{C9397711-236F-4371-AC56-7E6DB1912CF8}"/>
    <cellStyle name="Normal 71 2" xfId="2108" xr:uid="{76A60FAB-C997-4D68-8897-014E465258CD}"/>
    <cellStyle name="Normal 72" xfId="1603" xr:uid="{5356C938-18D2-419C-B210-D5D489DE75D8}"/>
    <cellStyle name="Normal 72 2" xfId="2109" xr:uid="{3C0384D8-0719-4F6B-876A-F35E718038DD}"/>
    <cellStyle name="Normal 73" xfId="1604" xr:uid="{7E9EAD04-8941-4B1B-82A8-D121E267BA13}"/>
    <cellStyle name="Normal 73 2" xfId="2110" xr:uid="{2B961613-E114-48A4-B779-3D96315AACB1}"/>
    <cellStyle name="Normal 74" xfId="1605" xr:uid="{BD919C8E-E9B0-4AC0-A4BC-F40D5B836FA1}"/>
    <cellStyle name="Normal 74 2" xfId="2111" xr:uid="{BA6BC54F-DA2A-4848-A9C2-3CA7D1D8DD11}"/>
    <cellStyle name="Normal 75" xfId="1606" xr:uid="{835FC362-AFCC-4771-8936-D5A25BF9D02D}"/>
    <cellStyle name="Normal 75 2" xfId="2112" xr:uid="{86C3FD1A-EBE4-4CB2-A4BC-755E88087674}"/>
    <cellStyle name="Normal 76" xfId="1607" xr:uid="{B9ABE9DF-06FD-4CCD-BE7D-1C6018153C46}"/>
    <cellStyle name="Normal 76 2" xfId="2113" xr:uid="{D3B52741-0F2C-4A64-A6B3-4D9BEF7A8E3D}"/>
    <cellStyle name="Normal 77" xfId="1608" xr:uid="{A2A2D31B-6FB1-4EB6-B34C-E036EA650D45}"/>
    <cellStyle name="Normal 77 2" xfId="2114" xr:uid="{2E58ABB9-C6EE-4A02-90BD-6BE75E48CABC}"/>
    <cellStyle name="Normal 78" xfId="1609" xr:uid="{84095775-C604-4295-93FA-E6B9CCC979FA}"/>
    <cellStyle name="Normal 78 2" xfId="2115" xr:uid="{E34A05F4-8929-4813-8692-B4C55A2A2B81}"/>
    <cellStyle name="Normal 79" xfId="1610" xr:uid="{135B51E6-89C2-4B0C-B379-6452C29C36B2}"/>
    <cellStyle name="Normal 79 2" xfId="2116" xr:uid="{6CCB97CC-CE6B-4529-AA2C-F94B90339D74}"/>
    <cellStyle name="Normal 8" xfId="1611" xr:uid="{00667606-BF4F-4C88-ADEB-C9461F515E46}"/>
    <cellStyle name="Normal 8 2" xfId="2117" xr:uid="{0F3510EE-1AED-4CEC-BA97-9CB8DB5A82E5}"/>
    <cellStyle name="Normal 80" xfId="1612" xr:uid="{F9D9A621-C93C-4756-BFCC-E2CF5C71F8C9}"/>
    <cellStyle name="Normal 80 2" xfId="2118" xr:uid="{8EAF6794-F044-4E11-8120-CF073ED3D155}"/>
    <cellStyle name="Normal 81" xfId="1613" xr:uid="{6C64B512-B640-4E81-81A1-05ACF6525435}"/>
    <cellStyle name="Normal 81 2" xfId="2119" xr:uid="{320B5442-CA31-4C01-BA86-724DE0DD7AE4}"/>
    <cellStyle name="Normal 82" xfId="1614" xr:uid="{77189FD8-52EE-4CDD-A173-5EEDE1874971}"/>
    <cellStyle name="Normal 82 2" xfId="2120" xr:uid="{A085F3EE-E6F0-4E12-AD72-D72BEBAEED81}"/>
    <cellStyle name="Normal 83" xfId="1615" xr:uid="{F5B24C35-591F-4D69-AA26-7B85D13F702E}"/>
    <cellStyle name="Normal 83 2" xfId="2121" xr:uid="{88CF5268-A033-4BAA-8A0A-4D358003E8C2}"/>
    <cellStyle name="Normal 84" xfId="1616" xr:uid="{63878CCE-86CF-4B40-AD44-04C887A2D6E3}"/>
    <cellStyle name="Normal 84 2" xfId="2122" xr:uid="{809F319C-33E9-46C1-B9C5-56D24DD48971}"/>
    <cellStyle name="Normal 85" xfId="1617" xr:uid="{B22C1820-890D-46AF-ABF0-7C82911A5848}"/>
    <cellStyle name="Normal 85 2" xfId="2123" xr:uid="{17735E2C-A731-432C-997F-9F8F46C459C6}"/>
    <cellStyle name="Normal 86" xfId="1618" xr:uid="{CECBDEDE-7A54-4A45-BD6D-BAE46C3E623C}"/>
    <cellStyle name="Normal 86 2" xfId="2124" xr:uid="{5FEB6E90-16CF-4602-94EE-11875EBD3732}"/>
    <cellStyle name="Normal 87" xfId="1619" xr:uid="{5D36B042-D683-4971-8337-3AD897CD02E0}"/>
    <cellStyle name="Normal 87 2" xfId="2125" xr:uid="{9317842D-C3BC-487B-BADB-82DF71B8E158}"/>
    <cellStyle name="Normal 88" xfId="1620" xr:uid="{9CC06E66-9BDB-413E-9DB3-86B2D042C9B0}"/>
    <cellStyle name="Normal 88 2" xfId="2126" xr:uid="{DB1FC0F8-C0EE-4F62-A3EC-9686BA6A034F}"/>
    <cellStyle name="Normal 89" xfId="1621" xr:uid="{7C37AE2C-1B69-475C-A8F1-43D2977118C3}"/>
    <cellStyle name="Normal 89 2" xfId="2127" xr:uid="{90FBE2A0-A1F7-4689-9618-4BB41AE8BF39}"/>
    <cellStyle name="Normal 9" xfId="1622" xr:uid="{076C5296-944F-4AE0-A864-9558B3044185}"/>
    <cellStyle name="Normal 9 2" xfId="2128" xr:uid="{90C88068-3010-4547-A50D-DEF072C45EFF}"/>
    <cellStyle name="Normal 90" xfId="1623" xr:uid="{21564527-F8BF-4BC8-B6BE-82B5F355DCE7}"/>
    <cellStyle name="Normal 90 2" xfId="2129" xr:uid="{BD396858-8A47-47FF-8950-18042BC44AE4}"/>
    <cellStyle name="Normal 91" xfId="1624" xr:uid="{28EB851E-8575-4A52-A9DF-60030E26FB3F}"/>
    <cellStyle name="Normal 91 2" xfId="2130" xr:uid="{CB3BBF72-E115-4D89-A24B-5E5D128517A5}"/>
    <cellStyle name="Normal 92" xfId="1625" xr:uid="{96E724C1-F017-428F-8648-CB12FA533397}"/>
    <cellStyle name="Normal 92 2" xfId="2131" xr:uid="{FB9A321F-DA17-4566-AD4B-DDA0BFC75AD0}"/>
    <cellStyle name="Normal 93" xfId="1626" xr:uid="{29D87AB6-5AA2-47DD-9ECD-05CA260C856C}"/>
    <cellStyle name="Normal 93 2" xfId="2132" xr:uid="{0D69B87C-1F58-49D4-8536-B4C96E8E8066}"/>
    <cellStyle name="Normal 94" xfId="1627" xr:uid="{F282E5FE-A584-4C3C-9A2F-163BB80D4C90}"/>
    <cellStyle name="Normal 94 2" xfId="2133" xr:uid="{2DF46F4E-A4E4-49D2-A71F-C6C77D4D1BDB}"/>
    <cellStyle name="Normal 95" xfId="1628" xr:uid="{96F3D8DE-1DCD-4E5C-959F-2B33AEA0E24F}"/>
    <cellStyle name="Normal 95 2" xfId="2134" xr:uid="{8C913B8D-B083-4ABF-AB62-80C1B68A2146}"/>
    <cellStyle name="Normal 96" xfId="1629" xr:uid="{AB0B2FB4-E389-415E-A53E-465C048F9D45}"/>
    <cellStyle name="Normal 96 2" xfId="2135" xr:uid="{77620237-AD2E-4FEF-B7DF-08F21D74C311}"/>
    <cellStyle name="Normal 97" xfId="1630" xr:uid="{D0904352-7AA4-4B28-967B-905E3C7BB399}"/>
    <cellStyle name="Normal 97 2" xfId="2136" xr:uid="{18842C70-8A8C-43DD-8A59-472390290B08}"/>
    <cellStyle name="Normal 98" xfId="1631" xr:uid="{B9321DE8-2C83-4D16-BC78-291EF3C3A71F}"/>
    <cellStyle name="Normal 98 2" xfId="2137" xr:uid="{41401155-8004-4E94-A95D-6AB2A8FE69FC}"/>
    <cellStyle name="Normal 99" xfId="1632" xr:uid="{3D119A98-A4DD-4F13-AD64-7E9FDEBD14DC}"/>
    <cellStyle name="Normal 99 2" xfId="2138" xr:uid="{C81341E2-E26C-4AD5-9A94-709458E6E41F}"/>
    <cellStyle name="Note 10" xfId="1633" xr:uid="{32643148-53B9-4F0B-9F94-11062148E027}"/>
    <cellStyle name="Note 100" xfId="1634" xr:uid="{554C87BD-DF00-4166-816E-269F99C5FD10}"/>
    <cellStyle name="Note 101" xfId="1635" xr:uid="{0167CAF5-33EC-4E87-90D7-AE8F4BACDB05}"/>
    <cellStyle name="Note 102" xfId="1636" xr:uid="{A05B5C57-73CA-48E2-B988-CD5F98FC1A8F}"/>
    <cellStyle name="Note 103" xfId="1637" xr:uid="{1F8E78D5-03C8-44B9-8503-0A635422AA27}"/>
    <cellStyle name="Note 104" xfId="1638" xr:uid="{832E63F4-2E82-4CD7-AC84-980B91CA8A6D}"/>
    <cellStyle name="Note 105" xfId="1639" xr:uid="{7D76CF76-8B3E-4D90-93EB-3EEF88DDF200}"/>
    <cellStyle name="Note 106" xfId="1640" xr:uid="{DC956317-74C7-45C5-8A7B-8BFE84D48892}"/>
    <cellStyle name="Note 107" xfId="1641" xr:uid="{A7FF0B9C-8658-43C6-8B30-79D1C372ABE6}"/>
    <cellStyle name="Note 108" xfId="1642" xr:uid="{F8F50DC6-7EAB-49D8-991F-EF0870A6BD91}"/>
    <cellStyle name="Note 109" xfId="1643" xr:uid="{9B83C9D7-98DC-4EF8-916D-6848C4D592EA}"/>
    <cellStyle name="Note 11" xfId="1644" xr:uid="{1A47B1F8-68AA-4E4F-9CE6-85732E56D97D}"/>
    <cellStyle name="Note 110" xfId="1645" xr:uid="{4B4423F0-5D7F-41D4-BFFB-BAAA2146DE45}"/>
    <cellStyle name="Note 111" xfId="1646" xr:uid="{B76A61F7-24E7-45F5-AC48-EEBFB61B558E}"/>
    <cellStyle name="Note 112" xfId="1647" xr:uid="{B7901A84-43D6-4F78-8498-F81360A48A83}"/>
    <cellStyle name="Note 113" xfId="1648" xr:uid="{18FB3E0C-59C6-48F6-B73B-F854726BDB98}"/>
    <cellStyle name="Note 114" xfId="1649" xr:uid="{31513637-FB96-4457-8129-58B8161653E9}"/>
    <cellStyle name="Note 115" xfId="1650" xr:uid="{9A704792-AAFB-45AB-B21F-77336339DB72}"/>
    <cellStyle name="Note 116" xfId="1651" xr:uid="{C768268D-DCB7-4130-AB88-60C1CE9855DA}"/>
    <cellStyle name="Note 117" xfId="1652" xr:uid="{157CF49A-BF1E-4E0C-9EEC-FF94A319E9C6}"/>
    <cellStyle name="Note 118" xfId="1653" xr:uid="{2F1C9D3E-6FF4-4055-ADC1-D98449FCFAA1}"/>
    <cellStyle name="Note 119" xfId="1654" xr:uid="{149499C4-3F99-4D81-A327-7D2AD31F3A78}"/>
    <cellStyle name="Note 12" xfId="1655" xr:uid="{61022B25-6A71-48B9-AF99-9D0DF42D1274}"/>
    <cellStyle name="Note 120" xfId="1656" xr:uid="{823C3455-EE87-47F6-9C78-823274F2A9F6}"/>
    <cellStyle name="Note 121" xfId="1657" xr:uid="{C540432A-0F46-4EAF-8805-4E6EEC5255CB}"/>
    <cellStyle name="Note 122" xfId="1658" xr:uid="{FC307B25-84A5-4DDA-A395-8F69CBE9DDCB}"/>
    <cellStyle name="Note 123" xfId="1659" xr:uid="{A75864B2-DA5B-43D6-90D3-B004A1A5540C}"/>
    <cellStyle name="Note 124" xfId="1660" xr:uid="{3A92B8D3-D182-4D76-BD4D-102A4F32A493}"/>
    <cellStyle name="Note 13" xfId="1661" xr:uid="{9787E68D-7678-41C7-8D2E-4C25E91167BB}"/>
    <cellStyle name="Note 14" xfId="1662" xr:uid="{39577896-C47A-4268-8D1F-C30019033B76}"/>
    <cellStyle name="Note 15" xfId="1663" xr:uid="{CB71C0FB-469D-419A-98FC-78C26B3AFA7A}"/>
    <cellStyle name="Note 16" xfId="1664" xr:uid="{5B12C599-1BF5-4385-B7ED-47524A61867C}"/>
    <cellStyle name="Note 17" xfId="1665" xr:uid="{3CCCB3BB-EE87-4F73-9AB1-9155249B91EC}"/>
    <cellStyle name="Note 18" xfId="1666" xr:uid="{1873B96C-B369-4155-8439-3073DA2D6045}"/>
    <cellStyle name="Note 19" xfId="1667" xr:uid="{DB39152C-067A-4C2C-941B-D1A159307947}"/>
    <cellStyle name="Note 2" xfId="1668" xr:uid="{6B0409B1-CC4F-4A85-B4F0-A6196064F15E}"/>
    <cellStyle name="Note 20" xfId="1669" xr:uid="{1F3BB8C8-28E2-4F4D-8B37-70B56398731F}"/>
    <cellStyle name="Note 21" xfId="1670" xr:uid="{2DC2AF1B-FF09-4488-8C7B-269DF60456C0}"/>
    <cellStyle name="Note 22" xfId="1671" xr:uid="{1FB1CA51-DF6B-434F-84B6-FFF73A649957}"/>
    <cellStyle name="Note 23" xfId="1672" xr:uid="{70772EFE-6967-4478-807E-0F4AF64F650B}"/>
    <cellStyle name="Note 24" xfId="1673" xr:uid="{D84AE94F-B17C-40CF-AD98-8994980AA4CC}"/>
    <cellStyle name="Note 25" xfId="1674" xr:uid="{434E2F28-122B-4336-91AB-D1C5B68B14B8}"/>
    <cellStyle name="Note 26" xfId="1675" xr:uid="{B4C558AA-EAC7-442F-8283-8B22CF1F673F}"/>
    <cellStyle name="Note 27" xfId="1676" xr:uid="{FAE8D7CE-9494-4A5C-BEB2-755C18C1E52D}"/>
    <cellStyle name="Note 28" xfId="1677" xr:uid="{F9239C83-9C89-4ECD-9BEC-22C2A484CF5A}"/>
    <cellStyle name="Note 29" xfId="1678" xr:uid="{32B13076-5D73-4910-9CE8-E64ADF42F20C}"/>
    <cellStyle name="Note 3" xfId="1679" xr:uid="{89ABDFF3-0CD6-47EF-BF6D-3296173B77DE}"/>
    <cellStyle name="Note 3 10" xfId="2316" xr:uid="{7B652177-48F7-4CDF-8B83-BBB2128985F2}"/>
    <cellStyle name="Note 3 10 2" xfId="2529" xr:uid="{F16907C7-4D9E-4A57-8AFF-393005B2E80C}"/>
    <cellStyle name="Note 3 10 2 2" xfId="2960" xr:uid="{305B3AB2-5213-496E-AB48-DA92831745DA}"/>
    <cellStyle name="Note 3 10 2 3" xfId="3381" xr:uid="{0B01C9E6-1338-4053-98EC-0A01ADF1DAF3}"/>
    <cellStyle name="Note 3 10 2 4" xfId="3734" xr:uid="{0C860158-62A1-4E8D-A51A-E40D0A33D78C}"/>
    <cellStyle name="Note 3 10 3" xfId="2747" xr:uid="{08887C80-62F2-4158-96E1-BFF24BCDB3BA}"/>
    <cellStyle name="Note 3 10 4" xfId="3168" xr:uid="{7977FABF-B473-43CD-8872-C57D2ABA3855}"/>
    <cellStyle name="Note 3 10 5" xfId="3521" xr:uid="{AC5B0B0D-D129-49DE-B257-DF56EC5F4924}"/>
    <cellStyle name="Note 3 11" xfId="2330" xr:uid="{7494FC85-CD91-45E6-ACC3-96DA770C820C}"/>
    <cellStyle name="Note 3 11 2" xfId="2543" xr:uid="{09B73A63-640F-45A9-B370-78412D984216}"/>
    <cellStyle name="Note 3 11 2 2" xfId="2974" xr:uid="{59F10C7A-2BE5-46CF-B360-1A053830BB44}"/>
    <cellStyle name="Note 3 11 2 3" xfId="3395" xr:uid="{A8F50C08-E752-49C7-A0AA-FDC8E14205F5}"/>
    <cellStyle name="Note 3 11 2 4" xfId="3748" xr:uid="{A1F8D2FE-386A-4845-8B28-375F4852F7A6}"/>
    <cellStyle name="Note 3 11 3" xfId="2761" xr:uid="{02E228E7-1314-47CF-9018-469A21A565D9}"/>
    <cellStyle name="Note 3 11 4" xfId="3182" xr:uid="{1520CADB-FFAC-4857-BB78-5457485D7890}"/>
    <cellStyle name="Note 3 11 5" xfId="3535" xr:uid="{B23D132A-5EE4-44BD-8D2C-DA0C665703DF}"/>
    <cellStyle name="Note 3 2" xfId="2140" xr:uid="{79F3FE4A-84CD-430F-B575-07730530CEF5}"/>
    <cellStyle name="Note 3 2 10" xfId="2368" xr:uid="{52621AEE-76A1-45D8-A8CF-8D176C730556}"/>
    <cellStyle name="Note 3 2 10 2" xfId="2799" xr:uid="{D28F2832-F70D-41DB-9E3E-1B665B22657D}"/>
    <cellStyle name="Note 3 2 10 3" xfId="3220" xr:uid="{25DF6709-ADBB-4803-AC73-32B9457DBADB}"/>
    <cellStyle name="Note 3 2 10 4" xfId="3573" xr:uid="{79550212-612B-458C-9527-0EC93943E21E}"/>
    <cellStyle name="Note 3 2 11" xfId="2586" xr:uid="{7DA27E4D-53E5-4A39-B145-851BEACDBED4}"/>
    <cellStyle name="Note 3 2 12" xfId="2581" xr:uid="{D4D4E8FE-4AC9-41CB-99D9-EA15B8D2392B}"/>
    <cellStyle name="Note 3 2 2" xfId="2152" xr:uid="{988F538B-37DC-4790-AEAC-2B37C7926FEB}"/>
    <cellStyle name="Note 3 2 2 2" xfId="2196" xr:uid="{F4A20826-98BF-4BCE-B75A-A4E1004096B8}"/>
    <cellStyle name="Note 3 2 2 2 2" xfId="2264" xr:uid="{DC632B08-B6E7-4A4C-A23F-AC1D2F0B628C}"/>
    <cellStyle name="Note 3 2 2 2 2 2" xfId="2477" xr:uid="{579C1ED0-BE9C-422A-AEA7-1E15422902DB}"/>
    <cellStyle name="Note 3 2 2 2 2 2 2" xfId="2908" xr:uid="{5393CC86-CFB2-4B21-BE0F-207508AFD381}"/>
    <cellStyle name="Note 3 2 2 2 2 2 3" xfId="3329" xr:uid="{3496399C-F91A-432A-9220-552159C3C252}"/>
    <cellStyle name="Note 3 2 2 2 2 2 4" xfId="3682" xr:uid="{7FDFA3B6-91AB-4D94-87F5-1F83D0DF0B2F}"/>
    <cellStyle name="Note 3 2 2 2 2 3" xfId="2695" xr:uid="{53142690-D5F7-4555-8706-73EB7EDDC4DE}"/>
    <cellStyle name="Note 3 2 2 2 2 4" xfId="3116" xr:uid="{32ECDEF5-5947-4B3A-BB00-A6EE8D8F12A8}"/>
    <cellStyle name="Note 3 2 2 2 2 5" xfId="3469" xr:uid="{1B3A4F2D-7D7B-4087-9E37-A56126EB8C6C}"/>
    <cellStyle name="Note 3 2 2 2 3" xfId="2409" xr:uid="{A197EA25-3EA0-4F44-BA85-624F0BD0D39A}"/>
    <cellStyle name="Note 3 2 2 2 3 2" xfId="2840" xr:uid="{87E37D83-E25C-4263-9917-3A809C08E503}"/>
    <cellStyle name="Note 3 2 2 2 3 3" xfId="3261" xr:uid="{78334BC9-218F-4596-BC5C-DBB7F90ADC05}"/>
    <cellStyle name="Note 3 2 2 2 3 4" xfId="3614" xr:uid="{24F5CCAE-92A9-4669-90FB-FDD64C503394}"/>
    <cellStyle name="Note 3 2 2 2 4" xfId="2627" xr:uid="{00331CF8-2B3C-4744-9566-9FB3746CFE40}"/>
    <cellStyle name="Note 3 2 2 2 5" xfId="3048" xr:uid="{5427AFB1-ED57-4092-BC50-E70B57E20B1A}"/>
    <cellStyle name="Note 3 2 2 3" xfId="2235" xr:uid="{E787FAEB-D2AC-4807-8DAE-F03E7C0DFD26}"/>
    <cellStyle name="Note 3 2 2 3 2" xfId="2448" xr:uid="{302B71B8-0FD2-417D-9D45-36C706D7AA87}"/>
    <cellStyle name="Note 3 2 2 3 2 2" xfId="2879" xr:uid="{50C090EF-24B7-4909-BF01-A0D25DFB62AD}"/>
    <cellStyle name="Note 3 2 2 3 2 3" xfId="3300" xr:uid="{E848FA11-92A4-4A02-9E8E-C7B607C85F55}"/>
    <cellStyle name="Note 3 2 2 3 2 4" xfId="3653" xr:uid="{DCC25106-3B75-4022-9119-DC187A4FB5DA}"/>
    <cellStyle name="Note 3 2 2 3 3" xfId="2666" xr:uid="{A50D169D-5BBE-4B44-B017-BAADC23976BC}"/>
    <cellStyle name="Note 3 2 2 3 4" xfId="3087" xr:uid="{CD386B40-FC61-411B-9AE1-457EC4977D5C}"/>
    <cellStyle name="Note 3 2 2 3 5" xfId="3440" xr:uid="{D34DAEDA-E366-4143-AF4D-334E08AF9949}"/>
    <cellStyle name="Note 3 2 2 4" xfId="2312" xr:uid="{E7B05E15-47FE-4A00-ADEC-1729AB396FFD}"/>
    <cellStyle name="Note 3 2 2 4 2" xfId="2525" xr:uid="{39F05C1F-5AB1-461C-8E32-BFD96EA79065}"/>
    <cellStyle name="Note 3 2 2 4 2 2" xfId="2956" xr:uid="{E911AE0E-C5AA-4D0E-B909-C610FBB46EA4}"/>
    <cellStyle name="Note 3 2 2 4 2 3" xfId="3377" xr:uid="{B9A16184-0AA1-4B34-8FE5-B3D1C11E6E3B}"/>
    <cellStyle name="Note 3 2 2 4 2 4" xfId="3730" xr:uid="{04820756-A89C-4605-A063-FC710CD649DC}"/>
    <cellStyle name="Note 3 2 2 4 3" xfId="2743" xr:uid="{972FE3F1-5F5E-4F0E-B461-D35678A03A54}"/>
    <cellStyle name="Note 3 2 2 4 4" xfId="3164" xr:uid="{BA4E042D-D17A-4C34-BF32-29D0CA8223E4}"/>
    <cellStyle name="Note 3 2 2 4 5" xfId="3517" xr:uid="{5F156DAF-DAA0-40C5-9880-0BFCD0CDD710}"/>
    <cellStyle name="Note 3 2 2 5" xfId="2337" xr:uid="{D1321D74-B7BB-43B6-9E3A-5467B6B96E48}"/>
    <cellStyle name="Note 3 2 2 5 2" xfId="2550" xr:uid="{537F2949-F7E2-48C3-A597-8871098A1D7F}"/>
    <cellStyle name="Note 3 2 2 5 2 2" xfId="2981" xr:uid="{A009984E-C313-4055-958C-C3F048FF5C6F}"/>
    <cellStyle name="Note 3 2 2 5 2 3" xfId="3402" xr:uid="{E73CA11A-13B1-42A7-A4BA-12EE3F50A5C4}"/>
    <cellStyle name="Note 3 2 2 5 2 4" xfId="3755" xr:uid="{D45F5F02-F98A-4241-BACE-493CB914F771}"/>
    <cellStyle name="Note 3 2 2 5 3" xfId="2768" xr:uid="{9864BA5F-A9E1-4B8D-A174-1DBDFDC3FAF3}"/>
    <cellStyle name="Note 3 2 2 5 4" xfId="3189" xr:uid="{6969B7AA-ADC7-4FA6-938D-15A29B76A0B8}"/>
    <cellStyle name="Note 3 2 2 5 5" xfId="3542" xr:uid="{7A406CC7-F61D-499D-800F-FA5CE394E019}"/>
    <cellStyle name="Note 3 2 2 6" xfId="2374" xr:uid="{7D5E2EBC-28E7-48CD-AB55-2C2D20A552E5}"/>
    <cellStyle name="Note 3 2 2 6 2" xfId="2805" xr:uid="{B27B3EE5-2B64-4CD9-804B-ED1EEFC9EB45}"/>
    <cellStyle name="Note 3 2 2 6 3" xfId="3226" xr:uid="{A1A51205-3DB0-402D-AFBD-C10ACC8BC9DC}"/>
    <cellStyle name="Note 3 2 2 6 4" xfId="3579" xr:uid="{25A646BF-EA7D-45EE-9EF3-4AC47BB2A091}"/>
    <cellStyle name="Note 3 2 2 7" xfId="2592" xr:uid="{B08C41EA-576A-476B-AB58-0C094CF43D57}"/>
    <cellStyle name="Note 3 2 2 8" xfId="3013" xr:uid="{EBF462CE-3C70-44E7-94D2-E7B7DF4B2A7D}"/>
    <cellStyle name="Note 3 2 3" xfId="2155" xr:uid="{C06439D2-82BD-4AE5-B236-CE91CD5176D6}"/>
    <cellStyle name="Note 3 2 3 2" xfId="2199" xr:uid="{B7D36FC6-E8B7-482F-B61A-D78B2FA7B0D6}"/>
    <cellStyle name="Note 3 2 3 2 2" xfId="2267" xr:uid="{D8118680-1B29-4B66-B822-4237200B7FC5}"/>
    <cellStyle name="Note 3 2 3 2 2 2" xfId="2480" xr:uid="{0F8DC5D8-00E4-4600-A799-0952A647F919}"/>
    <cellStyle name="Note 3 2 3 2 2 2 2" xfId="2911" xr:uid="{C0C93B10-8D23-4BB2-B18C-683F8A74C965}"/>
    <cellStyle name="Note 3 2 3 2 2 2 3" xfId="3332" xr:uid="{4B6D99A6-17C8-48E7-8269-1D4B8DF39B59}"/>
    <cellStyle name="Note 3 2 3 2 2 2 4" xfId="3685" xr:uid="{9FFDCFE0-2184-4B0D-AEE9-CC763AF8B85A}"/>
    <cellStyle name="Note 3 2 3 2 2 3" xfId="2698" xr:uid="{8819D08A-9E61-4CAA-9F3F-F302C01A32DB}"/>
    <cellStyle name="Note 3 2 3 2 2 4" xfId="3119" xr:uid="{ABD91810-3475-4D18-9581-00CD0E92292D}"/>
    <cellStyle name="Note 3 2 3 2 2 5" xfId="3472" xr:uid="{6442A374-D764-47E4-909A-F40889880CB1}"/>
    <cellStyle name="Note 3 2 3 2 3" xfId="2412" xr:uid="{2BC7452D-F5BF-4C72-BD25-2EEF2507FA2E}"/>
    <cellStyle name="Note 3 2 3 2 3 2" xfId="2843" xr:uid="{B2FD762B-2759-48FE-BEC3-24B53CAA92F7}"/>
    <cellStyle name="Note 3 2 3 2 3 3" xfId="3264" xr:uid="{87F9328A-DE9D-41CB-83BB-294654B9ADC5}"/>
    <cellStyle name="Note 3 2 3 2 3 4" xfId="3617" xr:uid="{342644F1-256A-46A7-B808-D298250CF7D9}"/>
    <cellStyle name="Note 3 2 3 2 4" xfId="2630" xr:uid="{0EEE2DB4-23F1-4514-9B4D-E9309D366979}"/>
    <cellStyle name="Note 3 2 3 2 5" xfId="3051" xr:uid="{3826C0EE-6390-4BE7-BFB8-BADF7B504E62}"/>
    <cellStyle name="Note 3 2 3 3" xfId="2238" xr:uid="{C5C3DD33-B024-496D-81E5-A207CE4C96AF}"/>
    <cellStyle name="Note 3 2 3 3 2" xfId="2451" xr:uid="{F62386FA-1A37-4AAD-AB63-C598FB27BFF8}"/>
    <cellStyle name="Note 3 2 3 3 2 2" xfId="2882" xr:uid="{0710AC5D-FAF1-48B9-93BF-469BA7D38B29}"/>
    <cellStyle name="Note 3 2 3 3 2 3" xfId="3303" xr:uid="{2C833303-3013-4199-8C89-24098CB8323C}"/>
    <cellStyle name="Note 3 2 3 3 2 4" xfId="3656" xr:uid="{BC27743B-25D2-4351-8704-E9D37778D7DC}"/>
    <cellStyle name="Note 3 2 3 3 3" xfId="2669" xr:uid="{525DF012-A34B-40B6-87C3-52F199AC3633}"/>
    <cellStyle name="Note 3 2 3 3 4" xfId="3090" xr:uid="{423387DF-0541-4E71-922F-BEA15FFCBDCD}"/>
    <cellStyle name="Note 3 2 3 3 5" xfId="3443" xr:uid="{C30EC599-69FE-44FD-B801-A398DB3A533F}"/>
    <cellStyle name="Note 3 2 3 4" xfId="2310" xr:uid="{D9DFAA0D-3A67-493C-B807-636A8EABB7E2}"/>
    <cellStyle name="Note 3 2 3 4 2" xfId="2523" xr:uid="{8EDD0E5C-FBD4-466B-A235-257F11A6ED26}"/>
    <cellStyle name="Note 3 2 3 4 2 2" xfId="2954" xr:uid="{57025EF2-5E63-48E7-A95D-A07E85C1F68D}"/>
    <cellStyle name="Note 3 2 3 4 2 3" xfId="3375" xr:uid="{8EF5A349-A50E-4C66-A2F0-4B33CB2C67D8}"/>
    <cellStyle name="Note 3 2 3 4 2 4" xfId="3728" xr:uid="{5977CA58-D40D-49B9-837A-3DE4745DA335}"/>
    <cellStyle name="Note 3 2 3 4 3" xfId="2741" xr:uid="{5297AB3B-A115-475C-8FAC-04353E30D924}"/>
    <cellStyle name="Note 3 2 3 4 4" xfId="3162" xr:uid="{63FBA717-7621-4F4F-9CC2-855E97FA8D7E}"/>
    <cellStyle name="Note 3 2 3 4 5" xfId="3515" xr:uid="{EB9A1171-7CE7-475E-9E10-A89B427C90D9}"/>
    <cellStyle name="Note 3 2 3 5" xfId="2340" xr:uid="{F9792C22-5D6A-4E8C-AA47-F266AB022A9F}"/>
    <cellStyle name="Note 3 2 3 5 2" xfId="2553" xr:uid="{F99B5EA3-A327-45A6-8A4C-4A0F47653A4D}"/>
    <cellStyle name="Note 3 2 3 5 2 2" xfId="2984" xr:uid="{CF739C60-F468-4BD4-8B90-381BC3035063}"/>
    <cellStyle name="Note 3 2 3 5 2 3" xfId="3405" xr:uid="{B05A1109-994E-4106-984D-5D7286346FE6}"/>
    <cellStyle name="Note 3 2 3 5 2 4" xfId="3758" xr:uid="{8A39A993-DA27-4B2B-AA62-503DA99BF472}"/>
    <cellStyle name="Note 3 2 3 5 3" xfId="2771" xr:uid="{CB4712B5-9BCA-4F0D-A084-032A40393C6B}"/>
    <cellStyle name="Note 3 2 3 5 4" xfId="3192" xr:uid="{864C3686-EA7A-4E59-9D46-AF3989F49196}"/>
    <cellStyle name="Note 3 2 3 5 5" xfId="3545" xr:uid="{57555D4A-DD3D-47B4-B519-CE257B2243EE}"/>
    <cellStyle name="Note 3 2 3 6" xfId="2377" xr:uid="{DB41C873-A65A-4A52-AD5C-B794CA6BC960}"/>
    <cellStyle name="Note 3 2 3 6 2" xfId="2808" xr:uid="{6661F39F-2B1C-4B95-8726-5489E264A04C}"/>
    <cellStyle name="Note 3 2 3 6 3" xfId="3229" xr:uid="{3A937C43-96C2-434C-B7E3-74D87CF589DA}"/>
    <cellStyle name="Note 3 2 3 6 4" xfId="3582" xr:uid="{00621166-7E76-44F7-BF71-77E726307508}"/>
    <cellStyle name="Note 3 2 3 7" xfId="2595" xr:uid="{863A514C-E893-4411-9FFB-B182BC09E077}"/>
    <cellStyle name="Note 3 2 3 8" xfId="3016" xr:uid="{6536FDD3-DFF6-4F2C-8822-1F0968842CF5}"/>
    <cellStyle name="Note 3 2 4" xfId="2161" xr:uid="{26389FAE-5CC6-4A0D-9F49-BE8145F6B0BB}"/>
    <cellStyle name="Note 3 2 4 2" xfId="2205" xr:uid="{32059BEC-3E0A-4697-989E-8F1FC9160550}"/>
    <cellStyle name="Note 3 2 4 2 2" xfId="2273" xr:uid="{49A61827-FF37-4721-9620-9E692ADD382C}"/>
    <cellStyle name="Note 3 2 4 2 2 2" xfId="2486" xr:uid="{66477721-BCA8-4F19-887E-60795F4D91FC}"/>
    <cellStyle name="Note 3 2 4 2 2 2 2" xfId="2917" xr:uid="{6FFAA063-8560-4C93-B819-039658E031FF}"/>
    <cellStyle name="Note 3 2 4 2 2 2 3" xfId="3338" xr:uid="{9E859434-AD7D-4C81-83E6-ADC8DEE3C5B5}"/>
    <cellStyle name="Note 3 2 4 2 2 2 4" xfId="3691" xr:uid="{A7D7F875-986E-4570-9F7A-CDE2CBA9B462}"/>
    <cellStyle name="Note 3 2 4 2 2 3" xfId="2704" xr:uid="{0169EF5E-7C62-428A-9E49-9C9555B7AAE6}"/>
    <cellStyle name="Note 3 2 4 2 2 4" xfId="3125" xr:uid="{9C2FF5C2-6DDC-42A0-9359-B52E50A09215}"/>
    <cellStyle name="Note 3 2 4 2 2 5" xfId="3478" xr:uid="{AAD95C16-13B3-4B35-BA5A-2D2726CD5A5E}"/>
    <cellStyle name="Note 3 2 4 2 3" xfId="2418" xr:uid="{DCD0C4A6-F428-405C-807B-76E768F8508A}"/>
    <cellStyle name="Note 3 2 4 2 3 2" xfId="2849" xr:uid="{D6DF56B1-C1FB-414E-85AF-592D7AD5A6D2}"/>
    <cellStyle name="Note 3 2 4 2 3 3" xfId="3270" xr:uid="{BD4488F1-0335-48B6-B0E9-0638C4D75EB0}"/>
    <cellStyle name="Note 3 2 4 2 3 4" xfId="3623" xr:uid="{D1929510-EF06-4AB6-A312-503AD4ED92E2}"/>
    <cellStyle name="Note 3 2 4 2 4" xfId="2636" xr:uid="{4DA2963C-1F62-40B8-8ED3-4115A9CDE94B}"/>
    <cellStyle name="Note 3 2 4 2 5" xfId="3057" xr:uid="{1D9FC0C6-06C2-4AFD-B8D6-E5479A42D4E0}"/>
    <cellStyle name="Note 3 2 4 3" xfId="2244" xr:uid="{BD7C5277-19A8-448F-8254-7F9B6706818A}"/>
    <cellStyle name="Note 3 2 4 3 2" xfId="2457" xr:uid="{575944F6-FF73-43E7-8EAC-F0FADA449054}"/>
    <cellStyle name="Note 3 2 4 3 2 2" xfId="2888" xr:uid="{5AE943AA-0614-4A1B-A89B-085B3E52A6FD}"/>
    <cellStyle name="Note 3 2 4 3 2 3" xfId="3309" xr:uid="{3361FCE5-5185-4D54-81B2-69DC79D352D7}"/>
    <cellStyle name="Note 3 2 4 3 2 4" xfId="3662" xr:uid="{D8404DF0-C9F2-4B62-8511-586CCF6EC0E0}"/>
    <cellStyle name="Note 3 2 4 3 3" xfId="2675" xr:uid="{C18D6FF5-09BC-4759-BFBD-AAEFAC0FF43D}"/>
    <cellStyle name="Note 3 2 4 3 4" xfId="3096" xr:uid="{C36249B1-B732-4CA8-B62F-3B5885F4CFE4}"/>
    <cellStyle name="Note 3 2 4 3 5" xfId="3449" xr:uid="{F21D8311-AABB-4F87-BB4C-B68656C7F915}"/>
    <cellStyle name="Note 3 2 4 4" xfId="2325" xr:uid="{BBCB3FCE-63DE-41C3-8B8E-12A786066E42}"/>
    <cellStyle name="Note 3 2 4 4 2" xfId="2538" xr:uid="{73981B55-F687-4C67-84ED-73B63236229F}"/>
    <cellStyle name="Note 3 2 4 4 2 2" xfId="2969" xr:uid="{D2EEC2A3-3C6D-4A45-A11C-09BAC48ACD97}"/>
    <cellStyle name="Note 3 2 4 4 2 3" xfId="3390" xr:uid="{DAAA6580-E811-4E46-A0F0-F0933D3C1DC1}"/>
    <cellStyle name="Note 3 2 4 4 2 4" xfId="3743" xr:uid="{22F6B703-C505-4298-9D27-9A875A62E6C3}"/>
    <cellStyle name="Note 3 2 4 4 3" xfId="2756" xr:uid="{D9287826-6E20-4364-8FDB-CE4895909F70}"/>
    <cellStyle name="Note 3 2 4 4 4" xfId="3177" xr:uid="{CBA87CBA-9C39-4B24-B52A-48DA734CA653}"/>
    <cellStyle name="Note 3 2 4 4 5" xfId="3530" xr:uid="{F50E1102-C248-475E-BA9E-DE974AD53808}"/>
    <cellStyle name="Note 3 2 4 5" xfId="2346" xr:uid="{4FEDAEF6-3AA4-4D12-AD85-1B94AE86DF12}"/>
    <cellStyle name="Note 3 2 4 5 2" xfId="2559" xr:uid="{14B5D8D1-DF09-4CEF-A746-0E893B4BE8D0}"/>
    <cellStyle name="Note 3 2 4 5 2 2" xfId="2990" xr:uid="{66FFFE2F-DC24-43CE-BAF2-96EAAEFE7EBD}"/>
    <cellStyle name="Note 3 2 4 5 2 3" xfId="3411" xr:uid="{F12C07FF-9D97-4283-B295-DF003695C2DD}"/>
    <cellStyle name="Note 3 2 4 5 2 4" xfId="3764" xr:uid="{B3BB6DD9-26BB-4559-9D44-11A776130893}"/>
    <cellStyle name="Note 3 2 4 5 3" xfId="2777" xr:uid="{CC573749-BFAE-489A-8472-FAD1BF9E0760}"/>
    <cellStyle name="Note 3 2 4 5 4" xfId="3198" xr:uid="{4F054112-EA67-4A00-9389-24A96E67D96E}"/>
    <cellStyle name="Note 3 2 4 5 5" xfId="3551" xr:uid="{B9951481-6845-410B-9764-820CE8DB0043}"/>
    <cellStyle name="Note 3 2 4 6" xfId="2383" xr:uid="{11E98ED3-F4A1-419F-8524-822B64E3A148}"/>
    <cellStyle name="Note 3 2 4 6 2" xfId="2814" xr:uid="{BC0F91C8-7803-4ACF-9087-B8F7F7EA3B6C}"/>
    <cellStyle name="Note 3 2 4 6 3" xfId="3235" xr:uid="{738ACDFC-1E11-47D9-9080-6D2EA8FDA9A8}"/>
    <cellStyle name="Note 3 2 4 6 4" xfId="3588" xr:uid="{D9BA81B3-C129-457A-9D3D-B7BE92301CF5}"/>
    <cellStyle name="Note 3 2 4 7" xfId="2601" xr:uid="{2F302F5F-B12E-40C8-964F-87C4A86669DA}"/>
    <cellStyle name="Note 3 2 4 8" xfId="3022" xr:uid="{E10A0334-1ADD-470D-B53A-AD7061374061}"/>
    <cellStyle name="Note 3 2 5" xfId="2170" xr:uid="{02B672C8-B33B-4DAC-A83A-C7BDB92B3A15}"/>
    <cellStyle name="Note 3 2 5 2" xfId="2214" xr:uid="{10735A30-546B-479F-82EE-563AAAD9C266}"/>
    <cellStyle name="Note 3 2 5 2 2" xfId="2282" xr:uid="{A1A14397-BCCA-4904-8917-6A8E0314FAAE}"/>
    <cellStyle name="Note 3 2 5 2 2 2" xfId="2495" xr:uid="{1E8A8147-D4A7-43FA-9633-6022D099F8AA}"/>
    <cellStyle name="Note 3 2 5 2 2 2 2" xfId="2926" xr:uid="{B8746F84-21E3-429C-89F6-9D2776E423A9}"/>
    <cellStyle name="Note 3 2 5 2 2 2 3" xfId="3347" xr:uid="{1134E630-3C90-41CE-99E1-1DEF4CF455C6}"/>
    <cellStyle name="Note 3 2 5 2 2 2 4" xfId="3700" xr:uid="{CC34DE2A-D8F4-4D4F-B1FD-3EF33165B3D1}"/>
    <cellStyle name="Note 3 2 5 2 2 3" xfId="2713" xr:uid="{CE054362-8998-4D15-B363-FD1D95F6C005}"/>
    <cellStyle name="Note 3 2 5 2 2 4" xfId="3134" xr:uid="{A5B1E2AA-22BB-4DD3-BE43-A23ABD6D6BE6}"/>
    <cellStyle name="Note 3 2 5 2 2 5" xfId="3487" xr:uid="{EC36B4E1-B7E6-4063-8893-A6EA62813A4D}"/>
    <cellStyle name="Note 3 2 5 2 3" xfId="2427" xr:uid="{2E3B445D-6093-400E-80A5-DE48BACB8818}"/>
    <cellStyle name="Note 3 2 5 2 3 2" xfId="2858" xr:uid="{529F2E4C-9A0B-4072-A7AF-F5A585CD08E6}"/>
    <cellStyle name="Note 3 2 5 2 3 3" xfId="3279" xr:uid="{E4F8A0F3-2CD9-412E-9486-0E5E1C2C8681}"/>
    <cellStyle name="Note 3 2 5 2 3 4" xfId="3632" xr:uid="{5FCFA9DA-48AD-43FB-BCF5-FB60833CE0E9}"/>
    <cellStyle name="Note 3 2 5 2 4" xfId="2645" xr:uid="{2EF5B57B-276C-4999-A0DC-CB64EA923EAE}"/>
    <cellStyle name="Note 3 2 5 2 5" xfId="3066" xr:uid="{49B36D78-6FCF-417C-911B-0069FA41BB42}"/>
    <cellStyle name="Note 3 2 5 3" xfId="2253" xr:uid="{7F63FE3C-0F20-430B-B4A8-FF011AD2FCAF}"/>
    <cellStyle name="Note 3 2 5 3 2" xfId="2466" xr:uid="{5710AE3B-18CA-4711-93CD-9B7CED88E07D}"/>
    <cellStyle name="Note 3 2 5 3 2 2" xfId="2897" xr:uid="{FB75396B-8440-41AE-992A-501B56915098}"/>
    <cellStyle name="Note 3 2 5 3 2 3" xfId="3318" xr:uid="{CC151908-D173-4A05-BA15-96E2E89DF982}"/>
    <cellStyle name="Note 3 2 5 3 2 4" xfId="3671" xr:uid="{AF10A5E7-D95B-4E8C-B6CF-919E127E2652}"/>
    <cellStyle name="Note 3 2 5 3 3" xfId="2684" xr:uid="{0A26773F-BC48-4FE3-B3B6-4666D219238E}"/>
    <cellStyle name="Note 3 2 5 3 4" xfId="3105" xr:uid="{848D3678-ACE8-4D6D-9956-97B32759C521}"/>
    <cellStyle name="Note 3 2 5 3 5" xfId="3458" xr:uid="{A67A0435-8A2A-4E5F-B23A-3EC15168C893}"/>
    <cellStyle name="Note 3 2 5 4" xfId="2296" xr:uid="{59F3E3CC-959E-4F24-88D1-0C3363481604}"/>
    <cellStyle name="Note 3 2 5 4 2" xfId="2509" xr:uid="{789438D4-6929-48A4-8DA9-13006DC4E1AB}"/>
    <cellStyle name="Note 3 2 5 4 2 2" xfId="2940" xr:uid="{8546C659-761C-4711-8DF4-FBB7456DFC5E}"/>
    <cellStyle name="Note 3 2 5 4 2 3" xfId="3361" xr:uid="{296B1AC0-EDDB-4019-8BBD-0D36D2193E5D}"/>
    <cellStyle name="Note 3 2 5 4 2 4" xfId="3714" xr:uid="{01201A1A-7A70-454F-8DE5-2AC82B650134}"/>
    <cellStyle name="Note 3 2 5 4 3" xfId="2727" xr:uid="{814AE525-ED71-48FC-9C5F-FCEC54270C46}"/>
    <cellStyle name="Note 3 2 5 4 4" xfId="3148" xr:uid="{0BE86083-4FEB-4E5F-81E1-71F1F99E926C}"/>
    <cellStyle name="Note 3 2 5 4 5" xfId="3501" xr:uid="{BE4B018D-B9D2-4C36-9338-4BA23ECB1B9C}"/>
    <cellStyle name="Note 3 2 5 5" xfId="2355" xr:uid="{C33ED304-E4E0-4218-A31C-2DE75782C40C}"/>
    <cellStyle name="Note 3 2 5 5 2" xfId="2568" xr:uid="{11C98DB5-3D22-4DC1-8986-605CBC087C0A}"/>
    <cellStyle name="Note 3 2 5 5 2 2" xfId="2999" xr:uid="{5C375C53-9EFF-4F24-B839-AFF830A36C11}"/>
    <cellStyle name="Note 3 2 5 5 2 3" xfId="3420" xr:uid="{C9B86982-9087-45A9-8189-11393096EADF}"/>
    <cellStyle name="Note 3 2 5 5 2 4" xfId="3773" xr:uid="{18E41F71-25E4-467B-8440-5D4D17FEEB6A}"/>
    <cellStyle name="Note 3 2 5 5 3" xfId="2786" xr:uid="{1779C065-0F21-481B-9BC8-3E297C09E3FA}"/>
    <cellStyle name="Note 3 2 5 5 4" xfId="3207" xr:uid="{7C5FAC52-8F82-4A26-9D4A-295A16DD9DE4}"/>
    <cellStyle name="Note 3 2 5 5 5" xfId="3560" xr:uid="{4AFC93A7-76A2-4EA4-A7A3-5B3CDEC656E5}"/>
    <cellStyle name="Note 3 2 5 6" xfId="2392" xr:uid="{58F6EBB7-978E-4D8E-A129-386F5CE82222}"/>
    <cellStyle name="Note 3 2 5 6 2" xfId="2823" xr:uid="{97F5FB38-DF29-43A2-9D76-86E34E8F464B}"/>
    <cellStyle name="Note 3 2 5 6 3" xfId="3244" xr:uid="{42841F2F-1684-4198-A4D7-F893A1A6AFFA}"/>
    <cellStyle name="Note 3 2 5 6 4" xfId="3597" xr:uid="{218C224D-A22B-4862-8EA0-6F0B7573092D}"/>
    <cellStyle name="Note 3 2 5 7" xfId="2610" xr:uid="{10DE6EFC-90D3-4B3E-BEFE-56E5963CBED7}"/>
    <cellStyle name="Note 3 2 5 8" xfId="3031" xr:uid="{7BDF2634-A183-4E20-89A5-7A558C710FD6}"/>
    <cellStyle name="Note 3 2 6" xfId="2185" xr:uid="{CDB575EA-BC7B-49F9-BAB1-AE97D6637A28}"/>
    <cellStyle name="Note 3 2 6 2" xfId="2220" xr:uid="{917A06D5-0776-4F68-BBA7-A8B8DDFCBC4C}"/>
    <cellStyle name="Note 3 2 6 2 2" xfId="2288" xr:uid="{2142A7AA-3025-41DC-AAB2-7AAE4954D93D}"/>
    <cellStyle name="Note 3 2 6 2 2 2" xfId="2501" xr:uid="{B0BD2EA4-F049-4497-8142-B59C49E2B9EC}"/>
    <cellStyle name="Note 3 2 6 2 2 2 2" xfId="2932" xr:uid="{83654606-42BC-4F18-9BEB-9240857D99FE}"/>
    <cellStyle name="Note 3 2 6 2 2 2 3" xfId="3353" xr:uid="{7561A555-DC1D-472F-A615-7820B5D1B3A0}"/>
    <cellStyle name="Note 3 2 6 2 2 2 4" xfId="3706" xr:uid="{A1128444-1E1F-4F2D-A744-19468D35D848}"/>
    <cellStyle name="Note 3 2 6 2 2 3" xfId="2719" xr:uid="{C3D59937-2541-4B25-BF3E-F9F5E3AF6975}"/>
    <cellStyle name="Note 3 2 6 2 2 4" xfId="3140" xr:uid="{9163BC58-E335-46C2-9E35-5D7F94E3F1A5}"/>
    <cellStyle name="Note 3 2 6 2 2 5" xfId="3493" xr:uid="{9D92F4BD-8627-4D28-9A36-C21AA3C13BF5}"/>
    <cellStyle name="Note 3 2 6 2 3" xfId="2433" xr:uid="{D8D82636-0AD1-42EE-B469-CD27FBE6652E}"/>
    <cellStyle name="Note 3 2 6 2 3 2" xfId="2864" xr:uid="{8DBFCFEC-E197-43D2-B3E4-880CCFAB26CB}"/>
    <cellStyle name="Note 3 2 6 2 3 3" xfId="3285" xr:uid="{8C212139-4787-4581-8421-1B7EAB91EA4F}"/>
    <cellStyle name="Note 3 2 6 2 3 4" xfId="3638" xr:uid="{C26B7047-8CAF-4E6D-AE89-E568AD0E4AD6}"/>
    <cellStyle name="Note 3 2 6 2 4" xfId="2651" xr:uid="{B731B59D-2BF8-4E2D-9188-91EF7BB15439}"/>
    <cellStyle name="Note 3 2 6 2 5" xfId="3072" xr:uid="{A92D5B39-56DE-44FD-9037-EA9181009E98}"/>
    <cellStyle name="Note 3 2 6 3" xfId="2226" xr:uid="{D816BAF2-5E7E-4D5C-B033-A4E10BCB9D21}"/>
    <cellStyle name="Note 3 2 6 3 2" xfId="2439" xr:uid="{5406D805-759F-4966-B0DC-52D9014D1722}"/>
    <cellStyle name="Note 3 2 6 3 2 2" xfId="2870" xr:uid="{D68150F0-D623-4DAB-9233-F53DF04DD51D}"/>
    <cellStyle name="Note 3 2 6 3 2 3" xfId="3291" xr:uid="{7F7657FE-2C93-469F-A388-32A7ED7A3A0B}"/>
    <cellStyle name="Note 3 2 6 3 2 4" xfId="3644" xr:uid="{72FED533-7064-4F6F-BB8F-3459261207CD}"/>
    <cellStyle name="Note 3 2 6 3 3" xfId="2657" xr:uid="{4C7DF523-E54F-4967-AB85-101C1648FA86}"/>
    <cellStyle name="Note 3 2 6 3 4" xfId="3078" xr:uid="{996550CA-3D65-4B4A-88BA-77CB5ACCEF51}"/>
    <cellStyle name="Note 3 2 6 3 5" xfId="3432" xr:uid="{276B813B-76F9-4305-93CC-07E21068D60E}"/>
    <cellStyle name="Note 3 2 6 4" xfId="2294" xr:uid="{C9B13ECB-080C-4F13-829C-8B3297C15AA4}"/>
    <cellStyle name="Note 3 2 6 4 2" xfId="2507" xr:uid="{F8C15AF2-0257-4F44-BD63-1310B3DA4535}"/>
    <cellStyle name="Note 3 2 6 4 2 2" xfId="2938" xr:uid="{ED845CB9-7FA4-498A-80B0-A6C7A77ED45D}"/>
    <cellStyle name="Note 3 2 6 4 2 3" xfId="3359" xr:uid="{C380BDBC-FE1D-486B-9FD9-5F06F1110DB8}"/>
    <cellStyle name="Note 3 2 6 4 2 4" xfId="3712" xr:uid="{336CB4AD-269A-412F-9FB7-C2CC591B69A1}"/>
    <cellStyle name="Note 3 2 6 4 3" xfId="2725" xr:uid="{F9B77D23-6B3C-474F-82CF-582BE3F8FCA9}"/>
    <cellStyle name="Note 3 2 6 4 4" xfId="3146" xr:uid="{0B1CC7DE-8E51-4925-BF0B-6BB263B556C6}"/>
    <cellStyle name="Note 3 2 6 4 5" xfId="3499" xr:uid="{FE2E838B-EA09-43F1-9B1D-AFF74B02BB9A}"/>
    <cellStyle name="Note 3 2 6 5" xfId="2361" xr:uid="{B3A14705-CD93-44BC-B077-99C87758EF05}"/>
    <cellStyle name="Note 3 2 6 5 2" xfId="2574" xr:uid="{43C7F8E4-48B7-4434-A740-971DBC7BA45F}"/>
    <cellStyle name="Note 3 2 6 5 2 2" xfId="3005" xr:uid="{20B130A2-7FCE-46DC-B571-62D4329EDEBC}"/>
    <cellStyle name="Note 3 2 6 5 2 3" xfId="3426" xr:uid="{FB8E9B74-0C40-4D69-BA8E-9CCADCE2C770}"/>
    <cellStyle name="Note 3 2 6 5 2 4" xfId="3779" xr:uid="{48A26BB4-7B7D-424B-A2AC-619E024B2859}"/>
    <cellStyle name="Note 3 2 6 5 3" xfId="2792" xr:uid="{E841B8C6-5BDC-47CB-9D64-598A1340CA44}"/>
    <cellStyle name="Note 3 2 6 5 4" xfId="3213" xr:uid="{B0801916-285A-4D55-AAF9-18F7DA5AFB5E}"/>
    <cellStyle name="Note 3 2 6 5 5" xfId="3566" xr:uid="{63E3D590-9EE0-4676-AA2D-EB6570B07F93}"/>
    <cellStyle name="Note 3 2 6 6" xfId="2398" xr:uid="{484AC473-6896-4873-9FE9-E35F6CDD37B6}"/>
    <cellStyle name="Note 3 2 6 6 2" xfId="2829" xr:uid="{AD088221-B6C1-4B10-9B4D-DEC2161F5468}"/>
    <cellStyle name="Note 3 2 6 6 3" xfId="3250" xr:uid="{6C64FDBA-A8B9-4F3E-90B3-AB817DA382FA}"/>
    <cellStyle name="Note 3 2 6 6 4" xfId="3603" xr:uid="{456AD3B7-6D62-4475-9667-BD3165D77318}"/>
    <cellStyle name="Note 3 2 6 7" xfId="2616" xr:uid="{4B4D377F-0913-4E4F-B68B-B0D9A889C4DB}"/>
    <cellStyle name="Note 3 2 6 8" xfId="3037" xr:uid="{A5FB5BEC-3CD6-4FA7-A2F1-CB85A71D4B7B}"/>
    <cellStyle name="Note 3 2 7" xfId="2190" xr:uid="{A1C9B188-DD2D-452B-8BB2-710133696C64}"/>
    <cellStyle name="Note 3 2 7 2" xfId="2258" xr:uid="{C90F11B2-7360-462C-A89D-CACDB0C0B552}"/>
    <cellStyle name="Note 3 2 7 2 2" xfId="2471" xr:uid="{E19D02FB-1302-4AFD-A281-CEE0A9F672CE}"/>
    <cellStyle name="Note 3 2 7 2 2 2" xfId="2902" xr:uid="{10E43147-EFA1-4125-A365-BC73CEB28851}"/>
    <cellStyle name="Note 3 2 7 2 2 3" xfId="3323" xr:uid="{FC3F606C-35E3-415F-A606-81D3A077DD49}"/>
    <cellStyle name="Note 3 2 7 2 2 4" xfId="3676" xr:uid="{08B8D1E5-4E4C-43C1-ABAC-F4904AD08678}"/>
    <cellStyle name="Note 3 2 7 2 3" xfId="2689" xr:uid="{3810E0F6-EE65-4155-877C-D34EAEBD1E56}"/>
    <cellStyle name="Note 3 2 7 2 4" xfId="3110" xr:uid="{B920FAA3-3BAD-4546-A113-0DAC6F54D186}"/>
    <cellStyle name="Note 3 2 7 2 5" xfId="3463" xr:uid="{A28B0320-E1FF-4B68-ACA9-24090F595D66}"/>
    <cellStyle name="Note 3 2 7 3" xfId="2403" xr:uid="{905D5F8D-EEC4-4959-89C0-56B561E78B20}"/>
    <cellStyle name="Note 3 2 7 3 2" xfId="2834" xr:uid="{2EA6981F-420F-4AE6-9448-E78D9255EBB9}"/>
    <cellStyle name="Note 3 2 7 3 3" xfId="3255" xr:uid="{2609674F-476F-43CD-B5E8-8587CC716520}"/>
    <cellStyle name="Note 3 2 7 3 4" xfId="3608" xr:uid="{D8EE92C1-06F6-42B2-BDFF-40F5A580B0E5}"/>
    <cellStyle name="Note 3 2 7 4" xfId="2621" xr:uid="{1DBF8E1F-5A1A-4A09-B34E-F64F153D2245}"/>
    <cellStyle name="Note 3 2 7 5" xfId="3042" xr:uid="{F8AEB0C3-A0EB-43CB-8413-75AACBA9B859}"/>
    <cellStyle name="Note 3 2 8" xfId="2315" xr:uid="{13B5ABCF-B1BF-4BA1-AC00-4B66BF214BA2}"/>
    <cellStyle name="Note 3 2 8 2" xfId="2528" xr:uid="{53D6B5EC-D970-4480-827B-1BEA5E6CFB19}"/>
    <cellStyle name="Note 3 2 8 2 2" xfId="2959" xr:uid="{0E108649-0B07-429E-B995-2DC7DEF97546}"/>
    <cellStyle name="Note 3 2 8 2 3" xfId="3380" xr:uid="{BF910AAB-C94D-4B74-A030-43000BF7113C}"/>
    <cellStyle name="Note 3 2 8 2 4" xfId="3733" xr:uid="{ED090F65-49A5-4DCF-977B-9C9EE6CCDF7A}"/>
    <cellStyle name="Note 3 2 8 3" xfId="2746" xr:uid="{98EBA7E1-94F5-4753-B452-150674429987}"/>
    <cellStyle name="Note 3 2 8 4" xfId="3167" xr:uid="{B924CDC4-5970-4064-A7B7-1A74097D456D}"/>
    <cellStyle name="Note 3 2 8 5" xfId="3520" xr:uid="{E2DBB00E-D663-4CAD-98F4-BF829D84ACD0}"/>
    <cellStyle name="Note 3 2 9" xfId="2331" xr:uid="{ED94B343-63F4-4B46-ABD0-11C38EB27C8C}"/>
    <cellStyle name="Note 3 2 9 2" xfId="2544" xr:uid="{399838E4-2780-4677-A534-A7615D085D67}"/>
    <cellStyle name="Note 3 2 9 2 2" xfId="2975" xr:uid="{7C58FC23-41CD-40C5-8F54-AB27CE64519C}"/>
    <cellStyle name="Note 3 2 9 2 3" xfId="3396" xr:uid="{E4632F76-ED50-4DFA-ACDE-A7B334D43D11}"/>
    <cellStyle name="Note 3 2 9 2 4" xfId="3749" xr:uid="{AD8CEEDC-434C-422A-BC9B-6C22E9F35931}"/>
    <cellStyle name="Note 3 2 9 3" xfId="2762" xr:uid="{F2573B7E-29AD-4EEC-8A7A-DDFBDE3A062C}"/>
    <cellStyle name="Note 3 2 9 4" xfId="3183" xr:uid="{537849F1-1203-4F32-B9C8-13CDBCD29F9A}"/>
    <cellStyle name="Note 3 2 9 5" xfId="3536" xr:uid="{9E0CA953-6AA4-4626-83D3-F19FE1D41CC7}"/>
    <cellStyle name="Note 3 3" xfId="2151" xr:uid="{445F1473-AB0E-4729-9012-733766DCD6B1}"/>
    <cellStyle name="Note 3 3 2" xfId="2195" xr:uid="{C2474C19-3AAC-41DF-A3D1-6ACE73371228}"/>
    <cellStyle name="Note 3 3 2 2" xfId="2263" xr:uid="{96468D7D-D2FD-4D2C-859F-1358C40C1267}"/>
    <cellStyle name="Note 3 3 2 2 2" xfId="2476" xr:uid="{92269D0C-0E2A-4D34-8B14-FD04D28AF711}"/>
    <cellStyle name="Note 3 3 2 2 2 2" xfId="2907" xr:uid="{2A59D613-85EB-4831-A7AC-61BE72E8C381}"/>
    <cellStyle name="Note 3 3 2 2 2 3" xfId="3328" xr:uid="{A591981D-F560-4B23-9C39-4035D9986E0B}"/>
    <cellStyle name="Note 3 3 2 2 2 4" xfId="3681" xr:uid="{55B2F78D-96CB-4162-ADE0-09D0476EE5ED}"/>
    <cellStyle name="Note 3 3 2 2 3" xfId="2694" xr:uid="{9DBF8192-8764-4F33-A223-4C926FF70893}"/>
    <cellStyle name="Note 3 3 2 2 4" xfId="3115" xr:uid="{667F1524-02A8-4B7C-925C-58749D709F7F}"/>
    <cellStyle name="Note 3 3 2 2 5" xfId="3468" xr:uid="{7B77657E-F7DC-4EA9-A373-F6C252249DDA}"/>
    <cellStyle name="Note 3 3 2 3" xfId="2408" xr:uid="{74EB3FFE-1127-4CF6-A725-0A47C0873851}"/>
    <cellStyle name="Note 3 3 2 3 2" xfId="2839" xr:uid="{0553FE95-CC41-4710-BF8B-AB6147B8F706}"/>
    <cellStyle name="Note 3 3 2 3 3" xfId="3260" xr:uid="{D1CFCC9C-6D1F-47A1-8E51-D2EDB1FE4B3A}"/>
    <cellStyle name="Note 3 3 2 3 4" xfId="3613" xr:uid="{920B41FB-4174-4EA8-A5CD-26D9F2BED83A}"/>
    <cellStyle name="Note 3 3 2 4" xfId="2626" xr:uid="{5B9157DE-7D92-407C-B3FA-8DA17EEB915C}"/>
    <cellStyle name="Note 3 3 2 5" xfId="3047" xr:uid="{FAAB0C9E-FC25-4540-85F9-8A8C43F16595}"/>
    <cellStyle name="Note 3 3 3" xfId="2234" xr:uid="{13955CBE-3B2A-4BB3-88D2-E5622A9E5B9E}"/>
    <cellStyle name="Note 3 3 3 2" xfId="2447" xr:uid="{115A7681-FAED-4A4C-9DB7-8CDD6B5C4BA9}"/>
    <cellStyle name="Note 3 3 3 2 2" xfId="2878" xr:uid="{C5BC8904-A7BF-4C48-8814-03E016D60688}"/>
    <cellStyle name="Note 3 3 3 2 3" xfId="3299" xr:uid="{FC1947AE-A03A-428E-AEA1-7AA09033E9A2}"/>
    <cellStyle name="Note 3 3 3 2 4" xfId="3652" xr:uid="{12DD3C12-72AB-4E47-94D3-39F17071FBFD}"/>
    <cellStyle name="Note 3 3 3 3" xfId="2665" xr:uid="{6709C1F9-08B1-4CF2-9D19-95D45CA56939}"/>
    <cellStyle name="Note 3 3 3 4" xfId="3086" xr:uid="{82BBCF58-537E-4CFA-8F67-C73082F6BE71}"/>
    <cellStyle name="Note 3 3 3 5" xfId="3439" xr:uid="{B365EB6D-39CA-4288-B47A-3457BBF41ABC}"/>
    <cellStyle name="Note 3 3 4" xfId="2313" xr:uid="{50F1AA62-0D52-4430-A62D-04096D3A6927}"/>
    <cellStyle name="Note 3 3 4 2" xfId="2526" xr:uid="{2849587A-03DC-4B42-A378-0E4C37F02CA8}"/>
    <cellStyle name="Note 3 3 4 2 2" xfId="2957" xr:uid="{D955296D-317B-46DB-B8B3-C892C8E3B6CB}"/>
    <cellStyle name="Note 3 3 4 2 3" xfId="3378" xr:uid="{46560626-3E2D-48A6-B020-48053FEBAE7B}"/>
    <cellStyle name="Note 3 3 4 2 4" xfId="3731" xr:uid="{C77109F3-E99D-494F-A153-CBD603E75E91}"/>
    <cellStyle name="Note 3 3 4 3" xfId="2744" xr:uid="{54243785-C2DF-41A0-A788-7DC3E84521EE}"/>
    <cellStyle name="Note 3 3 4 4" xfId="3165" xr:uid="{FFD85D24-1534-4213-9950-9C70B3BE287F}"/>
    <cellStyle name="Note 3 3 4 5" xfId="3518" xr:uid="{495139AB-4AAB-4670-BCAD-52ACE62EA6FA}"/>
    <cellStyle name="Note 3 3 5" xfId="2336" xr:uid="{98DE6989-3876-4B18-986C-5B3C0EB932F7}"/>
    <cellStyle name="Note 3 3 5 2" xfId="2549" xr:uid="{D98A4B5B-03E9-4A25-96CE-243B7D06980A}"/>
    <cellStyle name="Note 3 3 5 2 2" xfId="2980" xr:uid="{19A2FB79-1ACC-42D7-A1D8-00803A0AC551}"/>
    <cellStyle name="Note 3 3 5 2 3" xfId="3401" xr:uid="{198D0D6F-7EA9-4227-8E93-40C6B0E6BB9D}"/>
    <cellStyle name="Note 3 3 5 2 4" xfId="3754" xr:uid="{5D19E64D-FB7A-4E3D-8F55-B22C18D05245}"/>
    <cellStyle name="Note 3 3 5 3" xfId="2767" xr:uid="{84080623-C1F4-41B6-B128-877A6FD2DF77}"/>
    <cellStyle name="Note 3 3 5 4" xfId="3188" xr:uid="{15D79E12-33AB-4F10-B7EB-47DF4FA7EC9B}"/>
    <cellStyle name="Note 3 3 5 5" xfId="3541" xr:uid="{2CD48522-792B-4A65-8182-C60435845BC2}"/>
    <cellStyle name="Note 3 3 6" xfId="2373" xr:uid="{37E5F9D5-8CAD-4240-AF5D-8AD378517A51}"/>
    <cellStyle name="Note 3 3 6 2" xfId="2804" xr:uid="{A6939EE1-B526-4CAD-B85B-EE7A41C0A7B8}"/>
    <cellStyle name="Note 3 3 6 3" xfId="3225" xr:uid="{24A1143C-1565-4C93-BF85-81F82C90C631}"/>
    <cellStyle name="Note 3 3 6 4" xfId="3578" xr:uid="{83DAA5F8-113B-4844-8B0C-C0612E3ECF2A}"/>
    <cellStyle name="Note 3 3 7" xfId="2591" xr:uid="{D2AC147F-391D-486D-A392-B9A509D76BB3}"/>
    <cellStyle name="Note 3 3 8" xfId="3012" xr:uid="{C758ABE0-D5E5-4499-BA1F-A11EFD0F154F}"/>
    <cellStyle name="Note 3 4" xfId="2156" xr:uid="{0C651060-BD83-41DD-B214-29447B434D6B}"/>
    <cellStyle name="Note 3 4 2" xfId="2200" xr:uid="{65A8294D-685E-4318-B230-4A296E4E814E}"/>
    <cellStyle name="Note 3 4 2 2" xfId="2268" xr:uid="{3FF6EE4A-4CC9-40F9-9FEB-FECA695FB7E7}"/>
    <cellStyle name="Note 3 4 2 2 2" xfId="2481" xr:uid="{EE58A20F-4166-4717-B48A-72B2F752F174}"/>
    <cellStyle name="Note 3 4 2 2 2 2" xfId="2912" xr:uid="{E8B884EA-60DE-4508-B935-ED57F03B2341}"/>
    <cellStyle name="Note 3 4 2 2 2 3" xfId="3333" xr:uid="{CDEA58EB-BCF4-49A8-9813-F8A691C36730}"/>
    <cellStyle name="Note 3 4 2 2 2 4" xfId="3686" xr:uid="{D8274747-F77E-4646-A865-41EC1526CE66}"/>
    <cellStyle name="Note 3 4 2 2 3" xfId="2699" xr:uid="{60E71987-4636-4D58-BE64-2133C40FE3F4}"/>
    <cellStyle name="Note 3 4 2 2 4" xfId="3120" xr:uid="{20768263-DB76-4C97-B6A3-9B08EBB715A5}"/>
    <cellStyle name="Note 3 4 2 2 5" xfId="3473" xr:uid="{E465392F-6B84-4AD7-8E4C-384B97653656}"/>
    <cellStyle name="Note 3 4 2 3" xfId="2413" xr:uid="{FCFC2FBD-9A3C-436A-82AE-89C859E6DAD6}"/>
    <cellStyle name="Note 3 4 2 3 2" xfId="2844" xr:uid="{5AF9ABFD-2AB8-4FC5-9A6A-DD56F75824E7}"/>
    <cellStyle name="Note 3 4 2 3 3" xfId="3265" xr:uid="{8FC12DDA-EE5B-4C11-9024-6A8CAA18904E}"/>
    <cellStyle name="Note 3 4 2 3 4" xfId="3618" xr:uid="{EEA1750E-665B-4FD4-BD21-AF3BAA42803F}"/>
    <cellStyle name="Note 3 4 2 4" xfId="2631" xr:uid="{65ADF243-51C1-4297-8E33-876200DD4AC3}"/>
    <cellStyle name="Note 3 4 2 5" xfId="3052" xr:uid="{04739A93-B0DC-47E0-A615-B8E95C24D1CC}"/>
    <cellStyle name="Note 3 4 3" xfId="2239" xr:uid="{20A80F7E-F8E7-4ECD-B5C5-D02873BF8793}"/>
    <cellStyle name="Note 3 4 3 2" xfId="2452" xr:uid="{0BA6736C-E67A-4E9F-A980-1E32F76CA676}"/>
    <cellStyle name="Note 3 4 3 2 2" xfId="2883" xr:uid="{52660AD2-1DB9-4512-BE3A-E3AA4190726C}"/>
    <cellStyle name="Note 3 4 3 2 3" xfId="3304" xr:uid="{65882CEA-6DBD-4520-B29F-9A34695BE53F}"/>
    <cellStyle name="Note 3 4 3 2 4" xfId="3657" xr:uid="{16DF53A3-58F3-409F-A2E7-CD4F598A87D7}"/>
    <cellStyle name="Note 3 4 3 3" xfId="2670" xr:uid="{E18EFF78-F94D-4283-9463-6385E0872D67}"/>
    <cellStyle name="Note 3 4 3 4" xfId="3091" xr:uid="{A43A0A34-1A8F-4F80-BAE6-D6EB872B809E}"/>
    <cellStyle name="Note 3 4 3 5" xfId="3444" xr:uid="{E3651B1C-A762-4890-9D51-EB5AF4800CD4}"/>
    <cellStyle name="Note 3 4 4" xfId="2309" xr:uid="{CE0D96B8-819C-4B51-8772-BED9DBD51740}"/>
    <cellStyle name="Note 3 4 4 2" xfId="2522" xr:uid="{722A20D0-84BB-48D2-A21D-8F38903EFE1C}"/>
    <cellStyle name="Note 3 4 4 2 2" xfId="2953" xr:uid="{19EA812A-D677-4B72-838D-41A3C3C51580}"/>
    <cellStyle name="Note 3 4 4 2 3" xfId="3374" xr:uid="{F66E32B6-E2B7-4AEA-AC9E-0FD3E3ADC3CE}"/>
    <cellStyle name="Note 3 4 4 2 4" xfId="3727" xr:uid="{418FE5DB-AA66-4F0C-9BF8-9223A437134E}"/>
    <cellStyle name="Note 3 4 4 3" xfId="2740" xr:uid="{62D7109D-381E-455A-B3E9-A99BD32CE339}"/>
    <cellStyle name="Note 3 4 4 4" xfId="3161" xr:uid="{8964B1A9-CBAF-4B9E-8D4A-111AE16B4494}"/>
    <cellStyle name="Note 3 4 4 5" xfId="3514" xr:uid="{ED9DDCE6-4AD1-4E80-A03E-C0858E482361}"/>
    <cellStyle name="Note 3 4 5" xfId="2341" xr:uid="{77CF1D11-3334-4F38-ABE5-9372BBB6846C}"/>
    <cellStyle name="Note 3 4 5 2" xfId="2554" xr:uid="{41CD5A30-3CFE-4370-A28E-731052486B99}"/>
    <cellStyle name="Note 3 4 5 2 2" xfId="2985" xr:uid="{283E21BB-4FD1-4168-8B0C-4A0D1163C061}"/>
    <cellStyle name="Note 3 4 5 2 3" xfId="3406" xr:uid="{502915F2-8AA9-448F-AF75-7422683ECF62}"/>
    <cellStyle name="Note 3 4 5 2 4" xfId="3759" xr:uid="{8913C63A-8BFE-49E2-9501-B4B71E05572D}"/>
    <cellStyle name="Note 3 4 5 3" xfId="2772" xr:uid="{619DA704-0789-4F06-A05E-7BA315547B04}"/>
    <cellStyle name="Note 3 4 5 4" xfId="3193" xr:uid="{8C8D9E90-1FFF-4F7F-8D50-3665AD22A427}"/>
    <cellStyle name="Note 3 4 5 5" xfId="3546" xr:uid="{906563F8-B3E1-4560-B971-16ED70FAB239}"/>
    <cellStyle name="Note 3 4 6" xfId="2378" xr:uid="{DFFF5E8A-60B0-4AF1-9424-A4659B30EC9F}"/>
    <cellStyle name="Note 3 4 6 2" xfId="2809" xr:uid="{2960B00B-C79F-4948-A142-A0663E017F5A}"/>
    <cellStyle name="Note 3 4 6 3" xfId="3230" xr:uid="{E422AACE-3DE4-425D-8A59-1F2541A6FF30}"/>
    <cellStyle name="Note 3 4 6 4" xfId="3583" xr:uid="{2FB2F0FC-F467-44D9-A062-C46BB55D4F07}"/>
    <cellStyle name="Note 3 4 7" xfId="2596" xr:uid="{ECF165AE-37AE-4B97-AA5C-35223FB6A632}"/>
    <cellStyle name="Note 3 4 8" xfId="3017" xr:uid="{B9FD4D87-8665-48C3-8669-4A0018D10BB1}"/>
    <cellStyle name="Note 3 5" xfId="2162" xr:uid="{3E1E04CA-939A-49AA-9B76-AF342BA162DB}"/>
    <cellStyle name="Note 3 5 2" xfId="2206" xr:uid="{8088445D-AAB0-4FC9-A5AF-A5CE554E4159}"/>
    <cellStyle name="Note 3 5 2 2" xfId="2274" xr:uid="{E5C63F51-1415-4256-9F82-DA7491F2E68C}"/>
    <cellStyle name="Note 3 5 2 2 2" xfId="2487" xr:uid="{FFA699EF-DC45-45BB-B66F-1DCC16F4765B}"/>
    <cellStyle name="Note 3 5 2 2 2 2" xfId="2918" xr:uid="{C3F966DD-4251-4646-9308-BBB7786CD285}"/>
    <cellStyle name="Note 3 5 2 2 2 3" xfId="3339" xr:uid="{84114B77-D11A-4303-A036-FE346A4A9D8C}"/>
    <cellStyle name="Note 3 5 2 2 2 4" xfId="3692" xr:uid="{524ECC17-B619-41A5-AF57-CAA11E5E6FB7}"/>
    <cellStyle name="Note 3 5 2 2 3" xfId="2705" xr:uid="{2765CBE4-5E7B-41D5-BD11-09B4909B51E2}"/>
    <cellStyle name="Note 3 5 2 2 4" xfId="3126" xr:uid="{23BDB149-6D91-41BC-91D4-749C05E8B960}"/>
    <cellStyle name="Note 3 5 2 2 5" xfId="3479" xr:uid="{63B0AFD4-E523-409E-BDF0-5C0535DD251F}"/>
    <cellStyle name="Note 3 5 2 3" xfId="2419" xr:uid="{997F3DC9-5EBF-466C-BAB0-3571ACB5F013}"/>
    <cellStyle name="Note 3 5 2 3 2" xfId="2850" xr:uid="{53ADD6D4-232A-4D8B-86EC-898FB9384182}"/>
    <cellStyle name="Note 3 5 2 3 3" xfId="3271" xr:uid="{EE504213-73E4-4C8A-BE5F-33EAED08A535}"/>
    <cellStyle name="Note 3 5 2 3 4" xfId="3624" xr:uid="{09151B75-7AA8-46F1-91A9-851DC1529488}"/>
    <cellStyle name="Note 3 5 2 4" xfId="2637" xr:uid="{541E9D4B-F1FE-4A09-8A94-E52FE57FDB5A}"/>
    <cellStyle name="Note 3 5 2 5" xfId="3058" xr:uid="{5C39ED49-945B-4EBE-84B1-69C4B70008DA}"/>
    <cellStyle name="Note 3 5 3" xfId="2245" xr:uid="{13AA143B-1E71-4F08-824C-0A8A49BE3243}"/>
    <cellStyle name="Note 3 5 3 2" xfId="2458" xr:uid="{AB028857-7177-4E98-89D0-13ABD654385C}"/>
    <cellStyle name="Note 3 5 3 2 2" xfId="2889" xr:uid="{B5DCFD85-6047-448E-80C3-E8C6216D7D38}"/>
    <cellStyle name="Note 3 5 3 2 3" xfId="3310" xr:uid="{BA2A0F00-9A29-4A5A-A41E-7AD3EBA18FAE}"/>
    <cellStyle name="Note 3 5 3 2 4" xfId="3663" xr:uid="{803D3EB3-FB48-41E4-9FA4-ABCC424AF7BF}"/>
    <cellStyle name="Note 3 5 3 3" xfId="2676" xr:uid="{E1A5C974-ADDE-4C18-A904-066B5047A942}"/>
    <cellStyle name="Note 3 5 3 4" xfId="3097" xr:uid="{349E2805-0031-4BAE-A57A-A7DB7B040413}"/>
    <cellStyle name="Note 3 5 3 5" xfId="3450" xr:uid="{798B812F-F611-4421-BE0A-41699C3BACEC}"/>
    <cellStyle name="Note 3 5 4" xfId="2302" xr:uid="{8E44EE63-8D0E-4794-AFF3-0D5419798BE0}"/>
    <cellStyle name="Note 3 5 4 2" xfId="2515" xr:uid="{5077D293-666D-421B-9B3A-A7FA2E8383C6}"/>
    <cellStyle name="Note 3 5 4 2 2" xfId="2946" xr:uid="{E801E966-E9DF-44ED-8120-F577AC6041E5}"/>
    <cellStyle name="Note 3 5 4 2 3" xfId="3367" xr:uid="{F4B7006B-A89E-4F77-893F-10E34AA2F584}"/>
    <cellStyle name="Note 3 5 4 2 4" xfId="3720" xr:uid="{5069B6A4-19BB-467C-BB76-07E3F652F033}"/>
    <cellStyle name="Note 3 5 4 3" xfId="2733" xr:uid="{05FA6109-CC53-4F7C-9D30-FCDAE749A8E1}"/>
    <cellStyle name="Note 3 5 4 4" xfId="3154" xr:uid="{643EBE56-1CBC-4AC8-B018-42EDC9E90BC6}"/>
    <cellStyle name="Note 3 5 4 5" xfId="3507" xr:uid="{3469A24B-BCCC-40D7-9825-54AD14FE2DC4}"/>
    <cellStyle name="Note 3 5 5" xfId="2347" xr:uid="{7C9A6C0C-80E3-46F7-BA95-78BFDC7B95BC}"/>
    <cellStyle name="Note 3 5 5 2" xfId="2560" xr:uid="{1A4B88FC-36EF-4D08-A1CE-574113D6B6B1}"/>
    <cellStyle name="Note 3 5 5 2 2" xfId="2991" xr:uid="{7D1FD518-B1A0-443F-AABC-50DD691A7F1C}"/>
    <cellStyle name="Note 3 5 5 2 3" xfId="3412" xr:uid="{E444D5C4-1E0C-405F-A1E9-E5C3888913B0}"/>
    <cellStyle name="Note 3 5 5 2 4" xfId="3765" xr:uid="{FB24A0FB-6A75-4A66-B633-FD15B0357BB6}"/>
    <cellStyle name="Note 3 5 5 3" xfId="2778" xr:uid="{4DE0F2B5-85F8-47C1-B870-9959609B99F1}"/>
    <cellStyle name="Note 3 5 5 4" xfId="3199" xr:uid="{903A73EA-2014-4725-A2D3-92FAD535AD84}"/>
    <cellStyle name="Note 3 5 5 5" xfId="3552" xr:uid="{45CFBCBC-45F3-47E0-82EC-D843BA06A9FE}"/>
    <cellStyle name="Note 3 5 6" xfId="2384" xr:uid="{692BABF8-A937-4B91-9BC5-440B9E9E89FF}"/>
    <cellStyle name="Note 3 5 6 2" xfId="2815" xr:uid="{FCF475C2-B23C-4823-8B6A-8FF7ABCBD23C}"/>
    <cellStyle name="Note 3 5 6 3" xfId="3236" xr:uid="{AEFB02B8-7B10-4B84-8645-30B51906CC81}"/>
    <cellStyle name="Note 3 5 6 4" xfId="3589" xr:uid="{15130E7D-9FFE-43F1-BEAF-D6D0B6D17BBB}"/>
    <cellStyle name="Note 3 5 7" xfId="2602" xr:uid="{4E75975C-293F-4FBE-A0C9-9C5E815BA264}"/>
    <cellStyle name="Note 3 5 8" xfId="3023" xr:uid="{82A6E4EE-94BD-4F3E-A7C9-C151229ADAF6}"/>
    <cellStyle name="Note 3 6" xfId="2169" xr:uid="{CF9575A8-7EA1-4167-AA4F-F696F0AD8ED5}"/>
    <cellStyle name="Note 3 6 2" xfId="2213" xr:uid="{C9D62E73-B135-426E-BF5A-BE06D0F3C8F5}"/>
    <cellStyle name="Note 3 6 2 2" xfId="2281" xr:uid="{BE83CC4C-67F2-46B2-B191-ACB6494747C4}"/>
    <cellStyle name="Note 3 6 2 2 2" xfId="2494" xr:uid="{7077B075-E0BF-47EB-A280-72F96BE506FB}"/>
    <cellStyle name="Note 3 6 2 2 2 2" xfId="2925" xr:uid="{31590E0A-CE5C-4240-93A1-24FF67BFAB59}"/>
    <cellStyle name="Note 3 6 2 2 2 3" xfId="3346" xr:uid="{3CF1395E-B229-4C16-836C-3D887C3238B7}"/>
    <cellStyle name="Note 3 6 2 2 2 4" xfId="3699" xr:uid="{29903E93-DDB4-4AAE-A4CE-2A59FADCE05C}"/>
    <cellStyle name="Note 3 6 2 2 3" xfId="2712" xr:uid="{68C893BD-3A69-49B2-B688-B138C9F0C3A2}"/>
    <cellStyle name="Note 3 6 2 2 4" xfId="3133" xr:uid="{859EF7A7-C1E4-416E-8379-3CB9C21CD4D9}"/>
    <cellStyle name="Note 3 6 2 2 5" xfId="3486" xr:uid="{E8A5B646-2F20-41DA-8D27-351A552D8F27}"/>
    <cellStyle name="Note 3 6 2 3" xfId="2426" xr:uid="{5F62C122-9FBB-4740-8A54-4C93270CB388}"/>
    <cellStyle name="Note 3 6 2 3 2" xfId="2857" xr:uid="{8CADB0CC-67CD-4D65-8835-D44FB2C69F6D}"/>
    <cellStyle name="Note 3 6 2 3 3" xfId="3278" xr:uid="{1A04ABE0-876F-4403-854B-4E9D3A3AD6D9}"/>
    <cellStyle name="Note 3 6 2 3 4" xfId="3631" xr:uid="{A8412284-6CB2-4865-8A58-FF58678B1D13}"/>
    <cellStyle name="Note 3 6 2 4" xfId="2644" xr:uid="{A0BD7A31-DD51-4930-8C93-1B664E5277CA}"/>
    <cellStyle name="Note 3 6 2 5" xfId="3065" xr:uid="{7334D5F8-E42F-49EC-96E1-35596B22A225}"/>
    <cellStyle name="Note 3 6 3" xfId="2252" xr:uid="{70EF84C1-8958-4ABA-B689-2D58BB96884B}"/>
    <cellStyle name="Note 3 6 3 2" xfId="2465" xr:uid="{F6BAD6D7-047A-4816-A110-919A57E4585B}"/>
    <cellStyle name="Note 3 6 3 2 2" xfId="2896" xr:uid="{D8D8AF7F-83F9-42CA-81E9-90FE0B446B75}"/>
    <cellStyle name="Note 3 6 3 2 3" xfId="3317" xr:uid="{8F09F0B6-B04C-4DF3-B1D2-FB6B06FA901B}"/>
    <cellStyle name="Note 3 6 3 2 4" xfId="3670" xr:uid="{87D86177-E55B-451C-8A7F-A039357BAACB}"/>
    <cellStyle name="Note 3 6 3 3" xfId="2683" xr:uid="{A4FC5104-8FB5-4645-8E54-272CB77616EA}"/>
    <cellStyle name="Note 3 6 3 4" xfId="3104" xr:uid="{EE1D2818-E4C6-4A1D-8505-2BBF72CA8366}"/>
    <cellStyle name="Note 3 6 3 5" xfId="3457" xr:uid="{D32ABDDA-3C37-409F-8A4F-05EE2B937F37}"/>
    <cellStyle name="Note 3 6 4" xfId="2323" xr:uid="{F8B066C7-6627-41BF-B19B-24E2406D8632}"/>
    <cellStyle name="Note 3 6 4 2" xfId="2536" xr:uid="{E6766759-E03A-4682-B867-7363D1F31AFA}"/>
    <cellStyle name="Note 3 6 4 2 2" xfId="2967" xr:uid="{C004B07B-3BC8-460C-8766-864429CB6340}"/>
    <cellStyle name="Note 3 6 4 2 3" xfId="3388" xr:uid="{CF8774E9-1DC5-432D-A244-A9B096B9E389}"/>
    <cellStyle name="Note 3 6 4 2 4" xfId="3741" xr:uid="{98973C83-62B0-4673-A06D-1C2B306BBDE3}"/>
    <cellStyle name="Note 3 6 4 3" xfId="2754" xr:uid="{71FE3DCB-70BB-4740-9FEF-02547F81EF81}"/>
    <cellStyle name="Note 3 6 4 4" xfId="3175" xr:uid="{0F6D5224-7358-492F-B323-C1CC3BD723B9}"/>
    <cellStyle name="Note 3 6 4 5" xfId="3528" xr:uid="{A5A34812-1208-4007-BAE6-B0DE9B0F8C66}"/>
    <cellStyle name="Note 3 6 5" xfId="2354" xr:uid="{AF9478F9-4982-4B60-9288-A8C4B99857E2}"/>
    <cellStyle name="Note 3 6 5 2" xfId="2567" xr:uid="{EB775EEE-FE98-4F27-A438-65D91809EDE8}"/>
    <cellStyle name="Note 3 6 5 2 2" xfId="2998" xr:uid="{3C94A6F2-BF9F-47F4-9452-33D95AA37733}"/>
    <cellStyle name="Note 3 6 5 2 3" xfId="3419" xr:uid="{3B622D45-9E37-48E1-99A8-5CA89B10EDB8}"/>
    <cellStyle name="Note 3 6 5 2 4" xfId="3772" xr:uid="{A739CD3D-96EF-4160-B02C-5543DF0EBF59}"/>
    <cellStyle name="Note 3 6 5 3" xfId="2785" xr:uid="{ACDEF62E-0574-4C3C-BE78-2151C2724936}"/>
    <cellStyle name="Note 3 6 5 4" xfId="3206" xr:uid="{D9661A45-88F0-4E83-92B4-FB3685934DE4}"/>
    <cellStyle name="Note 3 6 5 5" xfId="3559" xr:uid="{6B22246E-3E1A-4596-99C6-F9ED03127143}"/>
    <cellStyle name="Note 3 6 6" xfId="2391" xr:uid="{CC1E1442-DA79-4539-855E-CAEA891702E4}"/>
    <cellStyle name="Note 3 6 6 2" xfId="2822" xr:uid="{20C1FA93-4E8F-4D47-B33B-1C1EF6838B51}"/>
    <cellStyle name="Note 3 6 6 3" xfId="3243" xr:uid="{A8E37AE2-5AEB-4480-849C-CD8A691A6080}"/>
    <cellStyle name="Note 3 6 6 4" xfId="3596" xr:uid="{E8BFD91C-6FF2-411C-B643-0E89F7280D5B}"/>
    <cellStyle name="Note 3 6 7" xfId="2609" xr:uid="{3CF88E24-552A-44C7-B564-D7A94F849AD3}"/>
    <cellStyle name="Note 3 6 8" xfId="3030" xr:uid="{875CA44F-9949-4E60-9FC8-BD345C88FE87}"/>
    <cellStyle name="Note 3 7" xfId="2184" xr:uid="{CCDE093A-6816-4C87-ABAA-6CD92EC190E5}"/>
    <cellStyle name="Note 3 7 2" xfId="2219" xr:uid="{902F1483-DECA-4E90-8C7E-B6DAFAE5B63F}"/>
    <cellStyle name="Note 3 7 2 2" xfId="2287" xr:uid="{90ED1D07-61CD-4618-B6E2-B9D5192ABE9C}"/>
    <cellStyle name="Note 3 7 2 2 2" xfId="2500" xr:uid="{BEA29BA1-8373-4C7A-8C12-DEFDFB7CCF66}"/>
    <cellStyle name="Note 3 7 2 2 2 2" xfId="2931" xr:uid="{4E15D66D-98BA-4C1D-9437-6A47978637D1}"/>
    <cellStyle name="Note 3 7 2 2 2 3" xfId="3352" xr:uid="{43FC11BB-20CB-47A6-AA25-08ABB61C2388}"/>
    <cellStyle name="Note 3 7 2 2 2 4" xfId="3705" xr:uid="{BAE8990A-C42A-4531-B314-881BFCF5F69E}"/>
    <cellStyle name="Note 3 7 2 2 3" xfId="2718" xr:uid="{F5D7D300-9493-4FF3-AE6D-D0D37D489AA5}"/>
    <cellStyle name="Note 3 7 2 2 4" xfId="3139" xr:uid="{9163E824-7453-4785-A1BA-2DC6ECF0894F}"/>
    <cellStyle name="Note 3 7 2 2 5" xfId="3492" xr:uid="{FAB23711-F345-4D38-BA5A-EC372E0387F4}"/>
    <cellStyle name="Note 3 7 2 3" xfId="2432" xr:uid="{58AAE26A-C1B6-476C-B4D0-84AD209A4800}"/>
    <cellStyle name="Note 3 7 2 3 2" xfId="2863" xr:uid="{B79104F4-148B-44BA-AE05-F35A981946B5}"/>
    <cellStyle name="Note 3 7 2 3 3" xfId="3284" xr:uid="{E591F8FB-FD93-4F4E-A9BB-BD3C8FDC7277}"/>
    <cellStyle name="Note 3 7 2 3 4" xfId="3637" xr:uid="{4CE0D4F5-FC16-4F07-BA13-B39CF6D2B4D4}"/>
    <cellStyle name="Note 3 7 2 4" xfId="2650" xr:uid="{953ED88D-CA3C-4663-A181-B23BC52217A7}"/>
    <cellStyle name="Note 3 7 2 5" xfId="3071" xr:uid="{E5BBC261-243D-41C9-84C2-AEE336775F6B}"/>
    <cellStyle name="Note 3 7 3" xfId="2225" xr:uid="{45B0AAC4-1CD2-47B3-BCA8-A2F4480C580B}"/>
    <cellStyle name="Note 3 7 3 2" xfId="2438" xr:uid="{9E5542F8-883E-4AEA-AFAC-381684B98835}"/>
    <cellStyle name="Note 3 7 3 2 2" xfId="2869" xr:uid="{186F7A82-965C-49A6-92D3-CD430FD547CB}"/>
    <cellStyle name="Note 3 7 3 2 3" xfId="3290" xr:uid="{37F482ED-29C0-49C5-957B-0A4178261D17}"/>
    <cellStyle name="Note 3 7 3 2 4" xfId="3643" xr:uid="{6491F0B3-DE75-4CC2-869D-3F99468F5111}"/>
    <cellStyle name="Note 3 7 3 3" xfId="2656" xr:uid="{4D5C1628-53A5-403C-98F2-C52ADECA7746}"/>
    <cellStyle name="Note 3 7 3 4" xfId="3077" xr:uid="{0283664B-F597-4BA4-8398-36F50114AB7A}"/>
    <cellStyle name="Note 3 7 3 5" xfId="3431" xr:uid="{C9AB57D3-F0E5-4876-90EF-ACB07306EDA4}"/>
    <cellStyle name="Note 3 7 4" xfId="2292" xr:uid="{8112664B-A6DC-4654-A1A5-743711322247}"/>
    <cellStyle name="Note 3 7 4 2" xfId="2505" xr:uid="{5B02B23F-BB27-471F-A534-6BBB770C1A8B}"/>
    <cellStyle name="Note 3 7 4 2 2" xfId="2936" xr:uid="{DFD19792-FA86-4E32-A83A-E5091B07B99D}"/>
    <cellStyle name="Note 3 7 4 2 3" xfId="3357" xr:uid="{AF90FD6B-05F9-44C5-8DE3-C103F76E7748}"/>
    <cellStyle name="Note 3 7 4 2 4" xfId="3710" xr:uid="{D72BE654-2869-49D6-8CD2-6AFF5C779FDB}"/>
    <cellStyle name="Note 3 7 4 3" xfId="2723" xr:uid="{CFC24B95-09C1-4B0B-8E0A-25FF1D6870A5}"/>
    <cellStyle name="Note 3 7 4 4" xfId="3144" xr:uid="{6649E0DE-DF39-4FB8-8BD6-7F0C3499B778}"/>
    <cellStyle name="Note 3 7 4 5" xfId="3497" xr:uid="{63F7D439-7E28-47FD-9F28-B2830D136B44}"/>
    <cellStyle name="Note 3 7 5" xfId="2360" xr:uid="{71832011-2B30-4A3A-90E5-E2A19C0BC112}"/>
    <cellStyle name="Note 3 7 5 2" xfId="2573" xr:uid="{7B296C47-6852-4ABF-9A98-444992E9B675}"/>
    <cellStyle name="Note 3 7 5 2 2" xfId="3004" xr:uid="{1354BAEC-A002-44C3-8A4F-C562BA2F52A6}"/>
    <cellStyle name="Note 3 7 5 2 3" xfId="3425" xr:uid="{C6F68F81-C9B8-4F38-9CD9-D09991902934}"/>
    <cellStyle name="Note 3 7 5 2 4" xfId="3778" xr:uid="{60658A3C-52A8-4BEB-B93A-5A67DFF4735B}"/>
    <cellStyle name="Note 3 7 5 3" xfId="2791" xr:uid="{80E36E04-0A30-45C4-8C64-237822CCCC9B}"/>
    <cellStyle name="Note 3 7 5 4" xfId="3212" xr:uid="{916AB035-57C3-4D8D-81F0-79059ACA991F}"/>
    <cellStyle name="Note 3 7 5 5" xfId="3565" xr:uid="{35736F1D-849C-493C-80EC-D57CFC47F5A3}"/>
    <cellStyle name="Note 3 7 6" xfId="2397" xr:uid="{ED7B47E2-CFB3-4CE2-ACB9-51F637C41FBA}"/>
    <cellStyle name="Note 3 7 6 2" xfId="2828" xr:uid="{D73DBED6-AF7C-4C76-A24A-AB4CCC21C1A5}"/>
    <cellStyle name="Note 3 7 6 3" xfId="3249" xr:uid="{F7091369-F928-4828-B2F2-EDB4311F65DB}"/>
    <cellStyle name="Note 3 7 6 4" xfId="3602" xr:uid="{C1216B3D-F8F6-4318-A116-02503842C4AC}"/>
    <cellStyle name="Note 3 7 7" xfId="2615" xr:uid="{47DADE2D-DFAF-4F84-AB5E-F85EE50FD94A}"/>
    <cellStyle name="Note 3 7 8" xfId="3036" xr:uid="{75A93505-F328-4887-9776-A8025AC2C320}"/>
    <cellStyle name="Note 3 8" xfId="2139" xr:uid="{CF39A764-1082-47C6-816B-FEE001037E37}"/>
    <cellStyle name="Note 3 8 2" xfId="2229" xr:uid="{D4BC77A8-97B5-4243-ABD7-63329181ECAB}"/>
    <cellStyle name="Note 3 8 2 2" xfId="2291" xr:uid="{D49B0E94-4D74-4898-8441-22440FF3FD17}"/>
    <cellStyle name="Note 3 8 2 2 2" xfId="2504" xr:uid="{43C2682A-1A2C-4635-BCF1-16CA7D14252C}"/>
    <cellStyle name="Note 3 8 2 2 2 2" xfId="2935" xr:uid="{B46172E0-E165-468B-92A5-26C724B473C5}"/>
    <cellStyle name="Note 3 8 2 2 2 3" xfId="3356" xr:uid="{1015A5D4-0BAE-41A7-88A7-B6A9C83BECF9}"/>
    <cellStyle name="Note 3 8 2 2 2 4" xfId="3709" xr:uid="{6C7CD6CF-2E69-4F94-AC67-6A7E5C1ECFA9}"/>
    <cellStyle name="Note 3 8 2 2 3" xfId="2722" xr:uid="{FFA138D9-6CC7-4E16-AA4D-842349B28073}"/>
    <cellStyle name="Note 3 8 2 2 4" xfId="3143" xr:uid="{2F4962C9-FBB0-4BF6-AE2E-EE25CAFE40C6}"/>
    <cellStyle name="Note 3 8 2 2 5" xfId="3496" xr:uid="{AEAE1FCE-CAD8-4E89-B76B-9F7B93115AD1}"/>
    <cellStyle name="Note 3 8 2 3" xfId="2442" xr:uid="{43D30DED-ADBF-4C6F-9D8A-2794735DC9FD}"/>
    <cellStyle name="Note 3 8 2 3 2" xfId="2873" xr:uid="{A47B10EE-758F-47AB-90B3-9679E4199A40}"/>
    <cellStyle name="Note 3 8 2 3 3" xfId="3294" xr:uid="{99C5985D-B783-49AA-A813-7A88C545C599}"/>
    <cellStyle name="Note 3 8 2 3 4" xfId="3647" xr:uid="{3FC21CAE-4750-4E98-890B-07F824A38008}"/>
    <cellStyle name="Note 3 8 2 4" xfId="2660" xr:uid="{E7220AF8-9B91-43E6-927D-9A1FC75134DC}"/>
    <cellStyle name="Note 3 8 2 5" xfId="3081" xr:uid="{F4415546-1E10-43DA-9BEA-E20253C35C23}"/>
    <cellStyle name="Note 3 8 3" xfId="2231" xr:uid="{15952D99-0747-43C7-942C-E4391AA2E866}"/>
    <cellStyle name="Note 3 8 3 2" xfId="2444" xr:uid="{CF423383-2724-406E-A13F-5388DDFCCC10}"/>
    <cellStyle name="Note 3 8 3 2 2" xfId="2875" xr:uid="{40F7C5F5-EB75-4F73-A8B9-71D646243CB8}"/>
    <cellStyle name="Note 3 8 3 2 3" xfId="3296" xr:uid="{D44C425F-EE53-4D75-A3F8-E5BE8566AC15}"/>
    <cellStyle name="Note 3 8 3 2 4" xfId="3649" xr:uid="{B7045B54-40A9-4787-B362-B59C6C238051}"/>
    <cellStyle name="Note 3 8 3 3" xfId="2662" xr:uid="{3E13FB20-091D-40BC-8B9A-080AA25A113A}"/>
    <cellStyle name="Note 3 8 3 4" xfId="3083" xr:uid="{38278311-6B4E-4EDD-9D67-F90FAD3F509B}"/>
    <cellStyle name="Note 3 8 3 5" xfId="3436" xr:uid="{3EFAE844-EF53-4936-849E-08D6BAC2E248}"/>
    <cellStyle name="Note 3 8 4" xfId="2367" xr:uid="{909F1552-5BE9-4340-AB05-9D985A45F262}"/>
    <cellStyle name="Note 3 8 4 2" xfId="2798" xr:uid="{22C79CA6-2B23-4419-81B2-2260C377C64F}"/>
    <cellStyle name="Note 3 8 4 3" xfId="3219" xr:uid="{714E333B-6FAA-49D3-8042-443AD8675BF1}"/>
    <cellStyle name="Note 3 8 4 4" xfId="3572" xr:uid="{FB87FEDF-3478-4DCE-A681-DEA3B6CCDAD9}"/>
    <cellStyle name="Note 3 8 5" xfId="2585" xr:uid="{3B6AA161-B893-48C5-A0C8-5BE3F3CC6406}"/>
    <cellStyle name="Note 3 8 6" xfId="2577" xr:uid="{0C6641CF-2AFF-45FE-9C65-74C155E955FF}"/>
    <cellStyle name="Note 3 9" xfId="2189" xr:uid="{4CB299A0-A7F0-49D5-BDA2-0CD867484F22}"/>
    <cellStyle name="Note 3 9 2" xfId="2257" xr:uid="{0F680358-6B14-476F-8EDD-74378A532EDF}"/>
    <cellStyle name="Note 3 9 2 2" xfId="2470" xr:uid="{AFCF2CBB-52AD-469C-A7FA-7626EF9450A8}"/>
    <cellStyle name="Note 3 9 2 2 2" xfId="2901" xr:uid="{BBBA6614-5281-49BB-B7D5-F79DC3A0B160}"/>
    <cellStyle name="Note 3 9 2 2 3" xfId="3322" xr:uid="{45FDC030-6A9C-4692-889F-B17CAC48C8D1}"/>
    <cellStyle name="Note 3 9 2 2 4" xfId="3675" xr:uid="{8057531C-CB6F-4139-9301-2FF13ACDF512}"/>
    <cellStyle name="Note 3 9 2 3" xfId="2688" xr:uid="{062F7BFE-EA5C-4CC6-8DC8-CEA447548989}"/>
    <cellStyle name="Note 3 9 2 4" xfId="3109" xr:uid="{AC7790C2-F335-45A3-AF5F-80C8C24EB15E}"/>
    <cellStyle name="Note 3 9 2 5" xfId="3462" xr:uid="{5736E6F8-C9B6-48BF-BE38-E503860C1CC4}"/>
    <cellStyle name="Note 3 9 3" xfId="2402" xr:uid="{F85E98B2-9B35-42D5-BDF4-FD66EEC836BC}"/>
    <cellStyle name="Note 3 9 3 2" xfId="2833" xr:uid="{2DDE756E-A8E5-42B7-AF32-792949B1A8B6}"/>
    <cellStyle name="Note 3 9 3 3" xfId="3254" xr:uid="{725B4821-A2D3-422A-B0A6-1211802D4397}"/>
    <cellStyle name="Note 3 9 3 4" xfId="3607" xr:uid="{DFC65FD3-FA37-43D7-B0E1-CFFF221DDD13}"/>
    <cellStyle name="Note 3 9 4" xfId="2620" xr:uid="{D75C860D-01D8-4C7C-9B84-ED0734D0B3B4}"/>
    <cellStyle name="Note 3 9 5" xfId="3041" xr:uid="{04B96B5E-DF1C-4D21-8DBA-C1642DFEB904}"/>
    <cellStyle name="Note 30" xfId="1680" xr:uid="{65F34E90-F448-4DA8-A8E8-4577C45AAD58}"/>
    <cellStyle name="Note 31" xfId="1681" xr:uid="{7417A504-AD3A-44A0-BBF6-951280A9DFA7}"/>
    <cellStyle name="Note 32" xfId="1682" xr:uid="{9EB698BB-1591-4AE5-B2F8-04A10E68CC4A}"/>
    <cellStyle name="Note 33" xfId="1683" xr:uid="{88BCA4E6-8699-4BC5-96AB-7C624CA73D07}"/>
    <cellStyle name="Note 34" xfId="1684" xr:uid="{3BFB8B61-645E-4814-9389-491F54B5ACB6}"/>
    <cellStyle name="Note 35" xfId="1685" xr:uid="{2A343572-71D8-4995-B932-C9E4183991E8}"/>
    <cellStyle name="Note 36" xfId="1686" xr:uid="{192F6A3B-D0D5-4C6C-83F9-7C9DF9181695}"/>
    <cellStyle name="Note 37" xfId="1687" xr:uid="{14199DE1-DE8C-414C-837D-F33942923AF9}"/>
    <cellStyle name="Note 38" xfId="1688" xr:uid="{C94F03BB-DECD-42BA-974E-52C41A0F1844}"/>
    <cellStyle name="Note 39" xfId="1689" xr:uid="{C57DD5B9-3B63-4F12-84A6-C44FE714AE58}"/>
    <cellStyle name="Note 4" xfId="1690" xr:uid="{02A6B4D6-029A-4894-B9B4-CAEB5D0FC6B8}"/>
    <cellStyle name="Note 40" xfId="1691" xr:uid="{BD902BC7-F61D-48C6-B6B1-6EB55BDAB9CF}"/>
    <cellStyle name="Note 41" xfId="1692" xr:uid="{A06C6615-DCEB-4485-8D10-49D00DB9C142}"/>
    <cellStyle name="Note 42" xfId="1693" xr:uid="{6662F210-716B-492B-9487-C63E6F828994}"/>
    <cellStyle name="Note 43" xfId="1694" xr:uid="{19BD0D7C-27F0-4216-9343-5540049203A4}"/>
    <cellStyle name="Note 44" xfId="1695" xr:uid="{56AD721F-044E-44AB-A283-6AB4656A8D3B}"/>
    <cellStyle name="Note 45" xfId="1696" xr:uid="{ADB8418F-F701-4EAD-8B54-7AB0126A0519}"/>
    <cellStyle name="Note 46" xfId="1697" xr:uid="{8DA33793-C93A-4A5D-9F22-2DF5DDCD68D5}"/>
    <cellStyle name="Note 47" xfId="1698" xr:uid="{B1BC925E-3B81-4433-A993-ED7FFFEFF575}"/>
    <cellStyle name="Note 48" xfId="1699" xr:uid="{35F5672A-0E83-4713-844E-4DFC677AD11D}"/>
    <cellStyle name="Note 49" xfId="1700" xr:uid="{A8EBCC61-A316-44A2-8A75-520F8666847F}"/>
    <cellStyle name="Note 5" xfId="1701" xr:uid="{22A35B19-6EC7-4B18-863C-2EAEB8029D07}"/>
    <cellStyle name="Note 5 2" xfId="2181" xr:uid="{BA033506-767D-4075-868F-799FB2E38680}"/>
    <cellStyle name="Note 50" xfId="1702" xr:uid="{03C07EE8-3A18-4A66-BDAD-855ED2DDD1AD}"/>
    <cellStyle name="Note 51" xfId="1703" xr:uid="{CBF4CE9D-C905-4420-8E6D-ED24404C688D}"/>
    <cellStyle name="Note 52" xfId="1704" xr:uid="{D8447D0D-9783-4B2D-955A-F5AC93D8DAF9}"/>
    <cellStyle name="Note 53" xfId="1705" xr:uid="{93053FA9-BE83-4914-9E41-2DD88CAF26A0}"/>
    <cellStyle name="Note 54" xfId="1706" xr:uid="{944F50BF-CB02-4FF6-8BB0-28D94B4C9EAF}"/>
    <cellStyle name="Note 55" xfId="1707" xr:uid="{5032E63A-2C84-41C5-8A61-23528E9563E6}"/>
    <cellStyle name="Note 56" xfId="1708" xr:uid="{BFACC12E-5678-4ECD-9D12-43596FD1EDC9}"/>
    <cellStyle name="Note 57" xfId="1709" xr:uid="{D26BF264-8FF3-4358-A489-76F3F7AFAE78}"/>
    <cellStyle name="Note 58" xfId="1710" xr:uid="{5624FB1F-AC18-413A-B0F3-A5A994C0828C}"/>
    <cellStyle name="Note 59" xfId="1711" xr:uid="{3BA887FA-B7B6-46BA-9971-F0B92B53B8E5}"/>
    <cellStyle name="Note 6" xfId="1712" xr:uid="{B1258181-07F4-426F-96A9-BCDA9B62D1EE}"/>
    <cellStyle name="Note 60" xfId="1713" xr:uid="{0BAB4472-2A82-46BC-BCD1-5ECED9140801}"/>
    <cellStyle name="Note 61" xfId="1714" xr:uid="{E4D54DE2-984C-4149-9168-900B00C01438}"/>
    <cellStyle name="Note 62" xfId="1715" xr:uid="{2CE14D4E-0A26-4337-8219-5495003DCD5A}"/>
    <cellStyle name="Note 63" xfId="1716" xr:uid="{C6F45B4A-E061-461D-9D04-CF72AD4D8A80}"/>
    <cellStyle name="Note 64" xfId="1717" xr:uid="{09F3555F-5F00-42B6-8A7B-AE9CC87B27B8}"/>
    <cellStyle name="Note 65" xfId="1718" xr:uid="{316B0B47-B5D4-4907-8E15-7234228FC556}"/>
    <cellStyle name="Note 66" xfId="1719" xr:uid="{E88FE9DA-1EA9-4D3D-9B6D-E8538E0CA752}"/>
    <cellStyle name="Note 67" xfId="1720" xr:uid="{4D1E2034-A4DE-49CB-AD13-B9912935C191}"/>
    <cellStyle name="Note 68" xfId="1721" xr:uid="{19D0F6C5-2B52-449E-8B1D-7A2582428F3C}"/>
    <cellStyle name="Note 69" xfId="1722" xr:uid="{78D0D155-3F23-40C6-B93A-3407BB6EB262}"/>
    <cellStyle name="Note 7" xfId="1723" xr:uid="{A0A681C3-8A56-4EDD-801C-E1A061E092E7}"/>
    <cellStyle name="Note 70" xfId="1724" xr:uid="{300D2F5F-1764-4D5F-B1D9-8676E827147E}"/>
    <cellStyle name="Note 71" xfId="1725" xr:uid="{286CD00A-E7CD-409D-BA00-353DE3E72885}"/>
    <cellStyle name="Note 72" xfId="1726" xr:uid="{A2D69974-CD27-464E-AAB6-EE31F99D5009}"/>
    <cellStyle name="Note 73" xfId="1727" xr:uid="{5C220E1B-1D51-4FB8-8274-FF57D45CC71C}"/>
    <cellStyle name="Note 74" xfId="1728" xr:uid="{91914F1C-81A3-49A3-A642-F3C6FE7F3553}"/>
    <cellStyle name="Note 75" xfId="1729" xr:uid="{77C1D294-3354-469F-8F1D-2052E2661C95}"/>
    <cellStyle name="Note 76" xfId="1730" xr:uid="{840E49E3-5EB6-4AE1-BEC4-E382AC758F8D}"/>
    <cellStyle name="Note 77" xfId="1731" xr:uid="{612AD2FB-1B99-4BBF-8D00-9CAC8E482942}"/>
    <cellStyle name="Note 78" xfId="1732" xr:uid="{E12283EC-B7A1-45F2-A1D9-EA720A6A6D30}"/>
    <cellStyle name="Note 79" xfId="1733" xr:uid="{C40DB7E5-0093-4D7B-B6AE-1092EDDF5E94}"/>
    <cellStyle name="Note 8" xfId="1734" xr:uid="{3C9107F1-0FDB-4FA8-96A7-8B3C2283653F}"/>
    <cellStyle name="Note 80" xfId="1735" xr:uid="{72966E5C-7538-427D-BF8D-F2D869102CBA}"/>
    <cellStyle name="Note 81" xfId="1736" xr:uid="{05A75C97-C96F-43A0-BACF-078A9DE77F57}"/>
    <cellStyle name="Note 82" xfId="1737" xr:uid="{BE9DB71D-7F4E-4A0A-B641-C9BE907B0FCF}"/>
    <cellStyle name="Note 83" xfId="1738" xr:uid="{7E1632F1-ED63-42FA-BFFC-4FDEAD6D63AC}"/>
    <cellStyle name="Note 84" xfId="1739" xr:uid="{5598754A-AD1E-43B2-963E-9754FF349970}"/>
    <cellStyle name="Note 85" xfId="1740" xr:uid="{C67E6D58-F4CD-449E-8C29-ACB5E4A1A089}"/>
    <cellStyle name="Note 86" xfId="1741" xr:uid="{C15C70B9-1555-4054-B977-B54AC824C6D8}"/>
    <cellStyle name="Note 87" xfId="1742" xr:uid="{050EE515-08A9-42A4-B965-EC809DCEEB77}"/>
    <cellStyle name="Note 88" xfId="1743" xr:uid="{337B5181-EF44-4894-96E8-5870CF262453}"/>
    <cellStyle name="Note 89" xfId="1744" xr:uid="{ACD635B5-8C30-4712-A8ED-A0C5900FD433}"/>
    <cellStyle name="Note 9" xfId="1745" xr:uid="{0492965E-ED8A-45C0-980B-2FC433150BF0}"/>
    <cellStyle name="Note 90" xfId="1746" xr:uid="{15032824-7BD5-49BD-85F8-682A7E0ACFED}"/>
    <cellStyle name="Note 91" xfId="1747" xr:uid="{06AC8377-2151-4C2A-8796-1A39444B9312}"/>
    <cellStyle name="Note 92" xfId="1748" xr:uid="{AF3D3B8D-57C0-41B5-B281-5B47D9AB4590}"/>
    <cellStyle name="Note 93" xfId="1749" xr:uid="{9D141CBB-26F3-4803-BB92-9996EEB659C8}"/>
    <cellStyle name="Note 94" xfId="1750" xr:uid="{D8762162-DE53-47AD-BA0B-7883C960E18C}"/>
    <cellStyle name="Note 95" xfId="1751" xr:uid="{CA885280-3CF5-4522-B5F3-0051DC16D39F}"/>
    <cellStyle name="Note 96" xfId="1752" xr:uid="{1B6CDA36-DE2F-4BF7-9AEF-1C341F11A41B}"/>
    <cellStyle name="Note 97" xfId="1753" xr:uid="{D9651143-7814-4969-B462-EA983E8FD01B}"/>
    <cellStyle name="Note 98" xfId="1754" xr:uid="{FEB05BF5-D3C8-4B28-B698-FA5067E36304}"/>
    <cellStyle name="Note 99" xfId="1755" xr:uid="{06569327-C917-4E3F-81D4-A9EF83B0D47F}"/>
    <cellStyle name="Output" xfId="1768" builtinId="21" customBuiltin="1"/>
    <cellStyle name="Output 2" xfId="1756" xr:uid="{37ECBC96-46E2-4321-B225-646C37CE2793}"/>
    <cellStyle name="Output 3" xfId="2142" xr:uid="{C0D2C565-9803-4346-9C24-A10730976DE2}"/>
    <cellStyle name="Output 3 10" xfId="2369" xr:uid="{94937C14-52D3-4A3B-B9F1-77508E7906A0}"/>
    <cellStyle name="Output 3 10 2" xfId="2800" xr:uid="{66E849C1-DB2D-446F-9178-7F06DE05E2E0}"/>
    <cellStyle name="Output 3 10 3" xfId="3221" xr:uid="{914A93A3-ADF0-46E9-95AB-C3EB858CAB38}"/>
    <cellStyle name="Output 3 10 4" xfId="3574" xr:uid="{760C69AD-8863-44AF-BD0D-2FD6F7A78127}"/>
    <cellStyle name="Output 3 11" xfId="2587" xr:uid="{C749BB93-F412-44A6-A3A7-A88B32998B56}"/>
    <cellStyle name="Output 3 12" xfId="3008" xr:uid="{374678C8-A818-4184-9FBE-A3C187A896CD}"/>
    <cellStyle name="Output 3 2" xfId="2153" xr:uid="{A80C1B06-E8BB-4AA3-88CA-F2BF9CCCEF2B}"/>
    <cellStyle name="Output 3 2 2" xfId="2197" xr:uid="{6D5252C2-5D24-4575-8835-0702030D12CE}"/>
    <cellStyle name="Output 3 2 2 2" xfId="2265" xr:uid="{865ED602-D0D9-4BA2-BB24-5EB359783D69}"/>
    <cellStyle name="Output 3 2 2 2 2" xfId="2478" xr:uid="{1991ADE4-BF9B-4AF4-B59F-7141061C050A}"/>
    <cellStyle name="Output 3 2 2 2 2 2" xfId="2909" xr:uid="{960ECEE3-E2E5-4148-B991-03A3816361F0}"/>
    <cellStyle name="Output 3 2 2 2 2 3" xfId="3330" xr:uid="{885BEDCD-9AD4-480B-BF11-982981ED2508}"/>
    <cellStyle name="Output 3 2 2 2 2 4" xfId="3683" xr:uid="{2BA23604-7E54-47EE-A5FE-21BAD44D574A}"/>
    <cellStyle name="Output 3 2 2 2 3" xfId="2696" xr:uid="{B3820EA5-B833-4EA3-9031-D0A108C87BAA}"/>
    <cellStyle name="Output 3 2 2 2 4" xfId="3117" xr:uid="{21A8FF52-2A70-43AD-BD38-991636FB6E88}"/>
    <cellStyle name="Output 3 2 2 2 5" xfId="3470" xr:uid="{2987B72A-4001-4469-AEF0-C4DF06E6B269}"/>
    <cellStyle name="Output 3 2 2 3" xfId="2410" xr:uid="{7D85EE44-4D3C-4637-ADA4-545FFCE5771A}"/>
    <cellStyle name="Output 3 2 2 3 2" xfId="2841" xr:uid="{0FB54D10-2B57-4BC4-B305-77D2D63BB134}"/>
    <cellStyle name="Output 3 2 2 3 3" xfId="3262" xr:uid="{2975D695-E3B9-427D-A21F-27E6AFC8D9F1}"/>
    <cellStyle name="Output 3 2 2 3 4" xfId="3615" xr:uid="{FF8315CC-D10A-4A8E-805B-D3A7CF0F5E8D}"/>
    <cellStyle name="Output 3 2 2 4" xfId="2628" xr:uid="{9EA1A54B-C54A-4836-8255-A514056B9661}"/>
    <cellStyle name="Output 3 2 2 5" xfId="3049" xr:uid="{3D8E2130-21CB-47D3-A859-39656A45B8C1}"/>
    <cellStyle name="Output 3 2 3" xfId="2236" xr:uid="{65CBBB5C-8DD6-438F-9D7C-B1E7B91864C2}"/>
    <cellStyle name="Output 3 2 3 2" xfId="2449" xr:uid="{828132F3-167D-462D-8B9E-715928E470AB}"/>
    <cellStyle name="Output 3 2 3 2 2" xfId="2880" xr:uid="{4CA7CAF5-377F-4155-BE56-FBAA28B5CACE}"/>
    <cellStyle name="Output 3 2 3 2 3" xfId="3301" xr:uid="{DFD5947C-86F6-412A-BB80-DEE1C2C8B2E5}"/>
    <cellStyle name="Output 3 2 3 2 4" xfId="3654" xr:uid="{9B4FE288-5144-40D2-A23A-FEAAD51A6AAE}"/>
    <cellStyle name="Output 3 2 3 3" xfId="2667" xr:uid="{06294C4B-9CCF-4FA8-A2E0-E2FB5874B34F}"/>
    <cellStyle name="Output 3 2 3 4" xfId="3088" xr:uid="{E659B2AA-62E7-40E3-95E3-DD466B620D16}"/>
    <cellStyle name="Output 3 2 3 5" xfId="3441" xr:uid="{92E611E4-8EEE-4636-B060-9905CFCD4AD4}"/>
    <cellStyle name="Output 3 2 4" xfId="2327" xr:uid="{524322C4-E125-4888-AA59-480A78C5C5FC}"/>
    <cellStyle name="Output 3 2 4 2" xfId="2540" xr:uid="{1125FAA7-FF57-422A-B7E5-B4186DB64165}"/>
    <cellStyle name="Output 3 2 4 2 2" xfId="2971" xr:uid="{6234D041-4DCA-43F7-A48B-032E243F8515}"/>
    <cellStyle name="Output 3 2 4 2 3" xfId="3392" xr:uid="{944D1331-1FC5-4E30-8A1F-995D414D59DF}"/>
    <cellStyle name="Output 3 2 4 2 4" xfId="3745" xr:uid="{561F66A5-075B-4DBF-A93D-1ADC5A742813}"/>
    <cellStyle name="Output 3 2 4 3" xfId="2758" xr:uid="{178D31EF-CFFF-4891-A770-3F5A389023F0}"/>
    <cellStyle name="Output 3 2 4 4" xfId="3179" xr:uid="{1E454279-86F0-4190-8168-6699479C138F}"/>
    <cellStyle name="Output 3 2 4 5" xfId="3532" xr:uid="{1C99D6F2-CF7F-4E42-8866-5C4E621F634A}"/>
    <cellStyle name="Output 3 2 5" xfId="2338" xr:uid="{D7E22B81-9C65-41D2-A85A-727102CBBFFC}"/>
    <cellStyle name="Output 3 2 5 2" xfId="2551" xr:uid="{6E851587-8C7A-4067-9574-ABC3334A0A78}"/>
    <cellStyle name="Output 3 2 5 2 2" xfId="2982" xr:uid="{158A4024-74DA-4364-8E08-559C47726C85}"/>
    <cellStyle name="Output 3 2 5 2 3" xfId="3403" xr:uid="{BB0B7CFC-220F-43D9-B367-0DEE6F0B7E77}"/>
    <cellStyle name="Output 3 2 5 2 4" xfId="3756" xr:uid="{44DE97F8-5213-4956-8A7D-B0E306B6D8D6}"/>
    <cellStyle name="Output 3 2 5 3" xfId="2769" xr:uid="{E4C3C3A5-D549-4D16-AE49-4186ED5F7E90}"/>
    <cellStyle name="Output 3 2 5 4" xfId="3190" xr:uid="{8E48A924-EFF4-4EBD-9A71-A38CBF976D29}"/>
    <cellStyle name="Output 3 2 5 5" xfId="3543" xr:uid="{5B00C542-2764-46DB-9831-0A5CFF4404BF}"/>
    <cellStyle name="Output 3 2 6" xfId="2375" xr:uid="{E4108646-CEE6-4758-9ED1-61DB9FE8B16C}"/>
    <cellStyle name="Output 3 2 6 2" xfId="2806" xr:uid="{CA6E7157-77F1-43B6-8350-460376365687}"/>
    <cellStyle name="Output 3 2 6 3" xfId="3227" xr:uid="{45958101-ECE8-4452-BED0-B9F04DC825D5}"/>
    <cellStyle name="Output 3 2 6 4" xfId="3580" xr:uid="{1C63C4A7-5467-4FCF-A3F4-76AD001F3499}"/>
    <cellStyle name="Output 3 2 7" xfId="2593" xr:uid="{FA541331-7C3A-4A13-8969-D1817F8CB71E}"/>
    <cellStyle name="Output 3 2 8" xfId="3014" xr:uid="{37B5E587-AB9A-4BD1-AACC-A4E7CAB4531F}"/>
    <cellStyle name="Output 3 3" xfId="2159" xr:uid="{B326F224-B19C-4A42-A482-0F9016B27FD1}"/>
    <cellStyle name="Output 3 3 2" xfId="2203" xr:uid="{69177C0F-F891-432B-B1B4-6F850AC00B31}"/>
    <cellStyle name="Output 3 3 2 2" xfId="2271" xr:uid="{38ED9B83-9F1B-447E-BD21-08B19077E4E5}"/>
    <cellStyle name="Output 3 3 2 2 2" xfId="2484" xr:uid="{551E7F82-4701-4ADC-B7A1-6CD45F49BA04}"/>
    <cellStyle name="Output 3 3 2 2 2 2" xfId="2915" xr:uid="{0746B76A-5E93-40F1-B56F-9B7151389A4B}"/>
    <cellStyle name="Output 3 3 2 2 2 3" xfId="3336" xr:uid="{72468EF9-D09B-4877-963A-B1FDA4547CBB}"/>
    <cellStyle name="Output 3 3 2 2 2 4" xfId="3689" xr:uid="{D76BD0EA-419B-4D92-BC54-A76CDDA19A54}"/>
    <cellStyle name="Output 3 3 2 2 3" xfId="2702" xr:uid="{45202430-7A36-4162-BF9C-806102B35874}"/>
    <cellStyle name="Output 3 3 2 2 4" xfId="3123" xr:uid="{4CFD1F13-2AB1-4D6B-B045-368EC18C0A6B}"/>
    <cellStyle name="Output 3 3 2 2 5" xfId="3476" xr:uid="{A6CE6E78-395C-49BC-AB43-58F3A6AF4E18}"/>
    <cellStyle name="Output 3 3 2 3" xfId="2416" xr:uid="{523AB6ED-8526-4601-B95D-CEB2ABD2E2A0}"/>
    <cellStyle name="Output 3 3 2 3 2" xfId="2847" xr:uid="{DAA37907-F2B7-40E8-9826-A450829985AE}"/>
    <cellStyle name="Output 3 3 2 3 3" xfId="3268" xr:uid="{E1EB5E64-9B6F-4E66-BECC-F8CC7E44F642}"/>
    <cellStyle name="Output 3 3 2 3 4" xfId="3621" xr:uid="{A24D7364-FDAA-4D69-962B-019D0C2B93BF}"/>
    <cellStyle name="Output 3 3 2 4" xfId="2634" xr:uid="{4FC32224-13EC-42D6-B486-F603A14DD5E4}"/>
    <cellStyle name="Output 3 3 2 5" xfId="3055" xr:uid="{1B65E474-0222-426A-9C03-1AD0C37CB665}"/>
    <cellStyle name="Output 3 3 3" xfId="2242" xr:uid="{B3C28C9A-8A8D-429A-AB9E-E9454C386CD2}"/>
    <cellStyle name="Output 3 3 3 2" xfId="2455" xr:uid="{689C8881-FE2E-4155-A638-5FE7F214ABB2}"/>
    <cellStyle name="Output 3 3 3 2 2" xfId="2886" xr:uid="{5063E9BB-0EA8-45BC-B496-8A36DB7842AA}"/>
    <cellStyle name="Output 3 3 3 2 3" xfId="3307" xr:uid="{770267E7-8112-4476-AD64-0938C05E99E0}"/>
    <cellStyle name="Output 3 3 3 2 4" xfId="3660" xr:uid="{0EBB2754-D44D-498A-8848-6B2227B5EC8B}"/>
    <cellStyle name="Output 3 3 3 3" xfId="2673" xr:uid="{C01E9B57-A7A5-40C1-95BE-92961AAD4709}"/>
    <cellStyle name="Output 3 3 3 4" xfId="3094" xr:uid="{9F927C1C-14F8-4F51-868C-E357508F449D}"/>
    <cellStyle name="Output 3 3 3 5" xfId="3447" xr:uid="{EFE1176F-A03C-48E5-9197-8B3CE687C22D}"/>
    <cellStyle name="Output 3 3 4" xfId="2307" xr:uid="{32DE90F5-5BD2-4868-9649-5528FE048CF1}"/>
    <cellStyle name="Output 3 3 4 2" xfId="2520" xr:uid="{69C659FA-CE67-4953-8A83-C6E1C77324C1}"/>
    <cellStyle name="Output 3 3 4 2 2" xfId="2951" xr:uid="{D8EAE549-B33B-4A42-B1A0-1675772C5430}"/>
    <cellStyle name="Output 3 3 4 2 3" xfId="3372" xr:uid="{DA7073F4-149E-4E58-A9C1-CBE58CF66BC4}"/>
    <cellStyle name="Output 3 3 4 2 4" xfId="3725" xr:uid="{EC1F3401-9B22-4DFD-A117-07A01D779CE5}"/>
    <cellStyle name="Output 3 3 4 3" xfId="2738" xr:uid="{06776BFC-26C9-44F5-8550-F6B8202113CF}"/>
    <cellStyle name="Output 3 3 4 4" xfId="3159" xr:uid="{27638535-9305-4A15-BDA7-61A1CB1315CC}"/>
    <cellStyle name="Output 3 3 4 5" xfId="3512" xr:uid="{D1AC470E-52DC-4586-B134-50D1D7335C43}"/>
    <cellStyle name="Output 3 3 5" xfId="2344" xr:uid="{63023D7C-94A0-4AF6-B6F7-79DA8E9A1B79}"/>
    <cellStyle name="Output 3 3 5 2" xfId="2557" xr:uid="{978AE47C-D6F3-4180-9721-E7A86FBF30C2}"/>
    <cellStyle name="Output 3 3 5 2 2" xfId="2988" xr:uid="{85CC1C92-FAE7-4622-97DC-9C5CD5EF1BE9}"/>
    <cellStyle name="Output 3 3 5 2 3" xfId="3409" xr:uid="{E7F41C85-A440-492F-AAA6-76716AE3160D}"/>
    <cellStyle name="Output 3 3 5 2 4" xfId="3762" xr:uid="{55C2B385-F410-482F-8E19-A5546422B5F7}"/>
    <cellStyle name="Output 3 3 5 3" xfId="2775" xr:uid="{4F88407D-7B29-4711-8B60-00721364ECC6}"/>
    <cellStyle name="Output 3 3 5 4" xfId="3196" xr:uid="{474C613E-FE17-44E6-9253-9146D048C3C4}"/>
    <cellStyle name="Output 3 3 5 5" xfId="3549" xr:uid="{DFCD4C51-D0D1-402B-9E98-E5E73FC98FFF}"/>
    <cellStyle name="Output 3 3 6" xfId="2381" xr:uid="{0BA5ECE3-78A9-4AC6-96DF-664812655028}"/>
    <cellStyle name="Output 3 3 6 2" xfId="2812" xr:uid="{5DC647DA-680B-4EC1-B521-B54C893DAB1B}"/>
    <cellStyle name="Output 3 3 6 3" xfId="3233" xr:uid="{810F7CD3-2405-415B-BB21-BD2FC7C3BF49}"/>
    <cellStyle name="Output 3 3 6 4" xfId="3586" xr:uid="{34374332-536D-4D62-BD70-53D288DBF8E4}"/>
    <cellStyle name="Output 3 3 7" xfId="2599" xr:uid="{67536C81-D2BD-4E61-B4D6-347D0B4747B5}"/>
    <cellStyle name="Output 3 3 8" xfId="3020" xr:uid="{5FDB4E6A-2DA6-44D1-9E6B-4C929C15B825}"/>
    <cellStyle name="Output 3 4" xfId="2165" xr:uid="{A36703C0-B0D3-4E31-8007-620EBADBB949}"/>
    <cellStyle name="Output 3 4 2" xfId="2209" xr:uid="{3BFC58BE-219A-4485-97C1-5FD5622CB2FE}"/>
    <cellStyle name="Output 3 4 2 2" xfId="2277" xr:uid="{3CD79B0F-34F4-40A6-B7C0-1A5357BD594F}"/>
    <cellStyle name="Output 3 4 2 2 2" xfId="2490" xr:uid="{08C30AB5-1F3B-41B3-9FF8-D42354449B66}"/>
    <cellStyle name="Output 3 4 2 2 2 2" xfId="2921" xr:uid="{2DEA27E1-955E-4D47-BF86-7B69F156C975}"/>
    <cellStyle name="Output 3 4 2 2 2 3" xfId="3342" xr:uid="{799E6524-84F2-4A0C-9823-9121A4CC82A7}"/>
    <cellStyle name="Output 3 4 2 2 2 4" xfId="3695" xr:uid="{88938AC7-7D06-4B45-B0CC-F4BA53B4DC0F}"/>
    <cellStyle name="Output 3 4 2 2 3" xfId="2708" xr:uid="{339753DB-EDD9-42EE-9B04-050B32DD70B5}"/>
    <cellStyle name="Output 3 4 2 2 4" xfId="3129" xr:uid="{38B9E411-71F9-40A7-96F6-9CA89D28E4CD}"/>
    <cellStyle name="Output 3 4 2 2 5" xfId="3482" xr:uid="{0DBE7ED2-BFC5-406C-8663-D00134F5BEA2}"/>
    <cellStyle name="Output 3 4 2 3" xfId="2422" xr:uid="{5B33A63B-E86F-494E-A03D-E4A317DB305E}"/>
    <cellStyle name="Output 3 4 2 3 2" xfId="2853" xr:uid="{034D05AF-0E5A-4857-B488-488A112B6A5A}"/>
    <cellStyle name="Output 3 4 2 3 3" xfId="3274" xr:uid="{1B8EC53C-6360-4CDB-9DE9-2273579A6B8F}"/>
    <cellStyle name="Output 3 4 2 3 4" xfId="3627" xr:uid="{470C38B5-687B-4B93-9502-AFDD475718A7}"/>
    <cellStyle name="Output 3 4 2 4" xfId="2640" xr:uid="{85C862D6-EDB8-4CCD-90DF-9B961BD30140}"/>
    <cellStyle name="Output 3 4 2 5" xfId="3061" xr:uid="{924330C9-49D8-40C5-BD46-1BAE5E9291F6}"/>
    <cellStyle name="Output 3 4 3" xfId="2248" xr:uid="{25712A92-50CD-4F4C-901F-3E7AAB44D1C0}"/>
    <cellStyle name="Output 3 4 3 2" xfId="2461" xr:uid="{926C3B90-2DF7-4CED-B125-57A076B1E951}"/>
    <cellStyle name="Output 3 4 3 2 2" xfId="2892" xr:uid="{9EFD5F62-2E36-49AC-AD9A-7E09AEAB7F2F}"/>
    <cellStyle name="Output 3 4 3 2 3" xfId="3313" xr:uid="{B1C8833D-D7FD-49CD-AAF2-4177DF48C04B}"/>
    <cellStyle name="Output 3 4 3 2 4" xfId="3666" xr:uid="{030C5389-8264-4394-843E-4DB8481216CA}"/>
    <cellStyle name="Output 3 4 3 3" xfId="2679" xr:uid="{280E09B0-13ED-42AC-B494-641D6518A6BC}"/>
    <cellStyle name="Output 3 4 3 4" xfId="3100" xr:uid="{C79021B9-956C-4202-80BF-9B278A94AF90}"/>
    <cellStyle name="Output 3 4 3 5" xfId="3453" xr:uid="{830C86C4-62EC-43A3-A260-CE3719BECD4B}"/>
    <cellStyle name="Output 3 4 4" xfId="2324" xr:uid="{CC969926-2ADB-4D03-8BE6-D8D2E1886ED2}"/>
    <cellStyle name="Output 3 4 4 2" xfId="2537" xr:uid="{224F3002-18CA-4210-B9E1-792B8082CCEE}"/>
    <cellStyle name="Output 3 4 4 2 2" xfId="2968" xr:uid="{CB5DA90A-6C81-46EE-938C-5CC24729EF01}"/>
    <cellStyle name="Output 3 4 4 2 3" xfId="3389" xr:uid="{6A58B0B1-85AB-4103-9B9F-C2F9BDB9B227}"/>
    <cellStyle name="Output 3 4 4 2 4" xfId="3742" xr:uid="{634EB2F8-1995-458C-9F8A-6293EB4F9777}"/>
    <cellStyle name="Output 3 4 4 3" xfId="2755" xr:uid="{FA02AF4E-6644-4492-8BDE-92788ED44C98}"/>
    <cellStyle name="Output 3 4 4 4" xfId="3176" xr:uid="{8F0C182F-127C-475C-A596-5F623B3DB7ED}"/>
    <cellStyle name="Output 3 4 4 5" xfId="3529" xr:uid="{E73E5017-C54F-46F5-9B13-29E14996C930}"/>
    <cellStyle name="Output 3 4 5" xfId="2350" xr:uid="{FC65BD6F-2602-4F90-9D78-A8D8A6F9875D}"/>
    <cellStyle name="Output 3 4 5 2" xfId="2563" xr:uid="{2BAFEE28-E6AC-412F-B389-CF823945FB2E}"/>
    <cellStyle name="Output 3 4 5 2 2" xfId="2994" xr:uid="{929297C5-8834-407D-B3A9-9F8884D66022}"/>
    <cellStyle name="Output 3 4 5 2 3" xfId="3415" xr:uid="{7A6E7BE2-35B7-4B9F-BD7A-C4CDC2BA5242}"/>
    <cellStyle name="Output 3 4 5 2 4" xfId="3768" xr:uid="{86BF0378-847B-4F20-BB37-B906C411F12B}"/>
    <cellStyle name="Output 3 4 5 3" xfId="2781" xr:uid="{DF713DA0-FB0E-4C39-B8AC-7455E14254EA}"/>
    <cellStyle name="Output 3 4 5 4" xfId="3202" xr:uid="{958B98BB-A78D-4610-8B38-3EB437B75DB3}"/>
    <cellStyle name="Output 3 4 5 5" xfId="3555" xr:uid="{3826C207-CADC-45DF-8E0C-966893A0D72B}"/>
    <cellStyle name="Output 3 4 6" xfId="2387" xr:uid="{8B70173F-187F-4394-ADE2-99FECF4DE43A}"/>
    <cellStyle name="Output 3 4 6 2" xfId="2818" xr:uid="{99A25EFC-ED1E-4C11-8E6D-DB03AE44619B}"/>
    <cellStyle name="Output 3 4 6 3" xfId="3239" xr:uid="{66BB0C03-D8C8-4D2C-8D66-3C221F06C76F}"/>
    <cellStyle name="Output 3 4 6 4" xfId="3592" xr:uid="{77CC66E2-13F9-4343-973D-76E1E31FF97D}"/>
    <cellStyle name="Output 3 4 7" xfId="2605" xr:uid="{8DE0EF8D-CAAC-41FA-A712-2805BBCC0269}"/>
    <cellStyle name="Output 3 4 8" xfId="3026" xr:uid="{46B62690-9D3A-4AA9-AFF6-258BED12F218}"/>
    <cellStyle name="Output 3 5" xfId="2171" xr:uid="{797818F0-5F79-415E-A833-83619F3F8716}"/>
    <cellStyle name="Output 3 5 2" xfId="2215" xr:uid="{79224B94-15C5-4141-9BB4-BB6F26B0E9B6}"/>
    <cellStyle name="Output 3 5 2 2" xfId="2283" xr:uid="{69B46575-E9FA-40F1-87DF-FEB621D40800}"/>
    <cellStyle name="Output 3 5 2 2 2" xfId="2496" xr:uid="{B3485C25-695C-408A-A3AC-8AC3DE582C16}"/>
    <cellStyle name="Output 3 5 2 2 2 2" xfId="2927" xr:uid="{DC723115-A19C-4066-9C5F-C961D3CFBEC5}"/>
    <cellStyle name="Output 3 5 2 2 2 3" xfId="3348" xr:uid="{70591FAB-4197-4EBA-B23F-1DD15CE680AF}"/>
    <cellStyle name="Output 3 5 2 2 2 4" xfId="3701" xr:uid="{67E270C1-B28E-4EEC-90DE-92B1302BD6A3}"/>
    <cellStyle name="Output 3 5 2 2 3" xfId="2714" xr:uid="{EDD70F46-E649-454D-A124-261F1295636F}"/>
    <cellStyle name="Output 3 5 2 2 4" xfId="3135" xr:uid="{3D2A6A8D-3A48-4DA5-B327-4F68AD1F5F82}"/>
    <cellStyle name="Output 3 5 2 2 5" xfId="3488" xr:uid="{664D15E6-92BE-47C5-AF1D-CFD3C4098547}"/>
    <cellStyle name="Output 3 5 2 3" xfId="2428" xr:uid="{870E855E-67B2-4629-AA0C-65C4CA077A82}"/>
    <cellStyle name="Output 3 5 2 3 2" xfId="2859" xr:uid="{5BA7D33C-0D4C-43D8-8652-947E0B9F43DD}"/>
    <cellStyle name="Output 3 5 2 3 3" xfId="3280" xr:uid="{891985C6-355C-474B-9485-CA0F57D980F4}"/>
    <cellStyle name="Output 3 5 2 3 4" xfId="3633" xr:uid="{6ADB069E-B512-445B-B27A-85295022FE3F}"/>
    <cellStyle name="Output 3 5 2 4" xfId="2646" xr:uid="{F9CC4EF2-C08B-4FFC-B239-2A91A2AD617A}"/>
    <cellStyle name="Output 3 5 2 5" xfId="3067" xr:uid="{397A752E-4C31-4ED9-95C7-34429A708F18}"/>
    <cellStyle name="Output 3 5 3" xfId="2254" xr:uid="{307D8D64-2B2F-4E9F-94AD-42AB18963A11}"/>
    <cellStyle name="Output 3 5 3 2" xfId="2467" xr:uid="{CE2C1071-AD36-4441-AC3A-EBB60B1BB3FC}"/>
    <cellStyle name="Output 3 5 3 2 2" xfId="2898" xr:uid="{9E048F0B-B9FE-4CC8-B4EB-4DE35F8EE656}"/>
    <cellStyle name="Output 3 5 3 2 3" xfId="3319" xr:uid="{5388014E-8BA2-4DEF-9ADA-63F97EA252F5}"/>
    <cellStyle name="Output 3 5 3 2 4" xfId="3672" xr:uid="{182E62CC-F45E-4EFE-825E-ADB3836A226B}"/>
    <cellStyle name="Output 3 5 3 3" xfId="2685" xr:uid="{0E01E29D-B332-4955-B339-1B00141D0241}"/>
    <cellStyle name="Output 3 5 3 4" xfId="3106" xr:uid="{9C254F3B-0A80-4CFE-89A9-3ECD72B30B04}"/>
    <cellStyle name="Output 3 5 3 5" xfId="3459" xr:uid="{64C99E29-FD4A-4E45-9EDA-945051C41A3A}"/>
    <cellStyle name="Output 3 5 4" xfId="2298" xr:uid="{25A25C98-AC05-466A-AAE9-80E6BC2217FF}"/>
    <cellStyle name="Output 3 5 4 2" xfId="2511" xr:uid="{92B88E10-AC1C-4452-A161-D64E4DB84F07}"/>
    <cellStyle name="Output 3 5 4 2 2" xfId="2942" xr:uid="{ADA11A35-1394-43DE-B9C0-3464CE9A5CD6}"/>
    <cellStyle name="Output 3 5 4 2 3" xfId="3363" xr:uid="{EE57D28B-B708-4A39-9EC8-AA7483522917}"/>
    <cellStyle name="Output 3 5 4 2 4" xfId="3716" xr:uid="{5FA43FB7-952D-4472-824B-812A33DEE685}"/>
    <cellStyle name="Output 3 5 4 3" xfId="2729" xr:uid="{BD07D82C-03EE-47D4-A130-61C5F1B268A2}"/>
    <cellStyle name="Output 3 5 4 4" xfId="3150" xr:uid="{2F580215-2480-4DDB-BC8B-0298C6AEF4D9}"/>
    <cellStyle name="Output 3 5 4 5" xfId="3503" xr:uid="{EF503D5C-3CC0-4E8B-B2A9-CB406E9A987B}"/>
    <cellStyle name="Output 3 5 5" xfId="2356" xr:uid="{22EEEAEF-6DBF-4415-8F3C-C5C73423D997}"/>
    <cellStyle name="Output 3 5 5 2" xfId="2569" xr:uid="{F0587E86-7754-4B3F-A752-A9A8DC986808}"/>
    <cellStyle name="Output 3 5 5 2 2" xfId="3000" xr:uid="{BDB901E8-A617-4B2F-8E9A-70EE1615A0C5}"/>
    <cellStyle name="Output 3 5 5 2 3" xfId="3421" xr:uid="{9FBF7637-05F0-4294-A2FB-6398AC2798AF}"/>
    <cellStyle name="Output 3 5 5 2 4" xfId="3774" xr:uid="{BD4D59D4-5F3F-4A0B-A1A3-17A35BACAE9A}"/>
    <cellStyle name="Output 3 5 5 3" xfId="2787" xr:uid="{0323B535-8BE3-4786-A784-627093684137}"/>
    <cellStyle name="Output 3 5 5 4" xfId="3208" xr:uid="{74C0B499-D794-45E1-9F76-073234F677A2}"/>
    <cellStyle name="Output 3 5 5 5" xfId="3561" xr:uid="{F64C7587-CD25-4F8B-B7A0-F233B3AEDE4F}"/>
    <cellStyle name="Output 3 5 6" xfId="2393" xr:uid="{C45C8219-8744-4DF5-A7E9-989DC4EB5DE5}"/>
    <cellStyle name="Output 3 5 6 2" xfId="2824" xr:uid="{394E9A80-58A2-41B3-AD5D-121CD91D6556}"/>
    <cellStyle name="Output 3 5 6 3" xfId="3245" xr:uid="{3FF88867-5F3D-4A4A-98D4-745D8E02BC75}"/>
    <cellStyle name="Output 3 5 6 4" xfId="3598" xr:uid="{3FC0BDB5-BE84-4660-BEB7-0CF7272700B2}"/>
    <cellStyle name="Output 3 5 7" xfId="2611" xr:uid="{F46797D7-246A-4E51-9B13-E51766C57E18}"/>
    <cellStyle name="Output 3 5 8" xfId="3032" xr:uid="{27383907-5335-4087-B2AC-CBB366B38CA8}"/>
    <cellStyle name="Output 3 6" xfId="2186" xr:uid="{66D96A7C-23EF-4999-98D5-0024D76EE539}"/>
    <cellStyle name="Output 3 6 2" xfId="2221" xr:uid="{F121918F-6476-43C5-9B96-B726C3294212}"/>
    <cellStyle name="Output 3 6 2 2" xfId="2289" xr:uid="{61228C13-C163-421C-9788-9A10A0D5281D}"/>
    <cellStyle name="Output 3 6 2 2 2" xfId="2502" xr:uid="{1686F5CF-F8D7-477E-B499-98A34C986DC8}"/>
    <cellStyle name="Output 3 6 2 2 2 2" xfId="2933" xr:uid="{75666803-2419-41D0-A863-46F3F4FC44C3}"/>
    <cellStyle name="Output 3 6 2 2 2 3" xfId="3354" xr:uid="{635DE049-6C2A-4852-8F4C-8B2B21D44C33}"/>
    <cellStyle name="Output 3 6 2 2 2 4" xfId="3707" xr:uid="{49B3A0FE-6AF2-465D-8FB2-C6CDB482CF35}"/>
    <cellStyle name="Output 3 6 2 2 3" xfId="2720" xr:uid="{B4BB80D4-DD97-4126-8DE0-17A7F7352CDB}"/>
    <cellStyle name="Output 3 6 2 2 4" xfId="3141" xr:uid="{BC655554-1520-4726-ADEE-7D2F50613A31}"/>
    <cellStyle name="Output 3 6 2 2 5" xfId="3494" xr:uid="{40AA48EA-2FFB-4460-9993-5C5C92B5A722}"/>
    <cellStyle name="Output 3 6 2 3" xfId="2434" xr:uid="{5E1D9F82-6D99-4A84-8ED6-2CAF694483AE}"/>
    <cellStyle name="Output 3 6 2 3 2" xfId="2865" xr:uid="{0FE985E5-36FE-45E8-A29A-6913F805CA94}"/>
    <cellStyle name="Output 3 6 2 3 3" xfId="3286" xr:uid="{A5E84241-33B3-45E0-91B8-4D2BBBC05EF0}"/>
    <cellStyle name="Output 3 6 2 3 4" xfId="3639" xr:uid="{4710036C-540F-4F2B-A0D2-5132401746F1}"/>
    <cellStyle name="Output 3 6 2 4" xfId="2652" xr:uid="{EAF11B6E-751B-40AD-8DDD-7354A3E10DD7}"/>
    <cellStyle name="Output 3 6 2 5" xfId="3073" xr:uid="{6D516362-85B2-4971-97CB-F6B1EFE9EC33}"/>
    <cellStyle name="Output 3 6 3" xfId="2227" xr:uid="{0FB1D7D1-6536-4F52-B646-B615BE59618E}"/>
    <cellStyle name="Output 3 6 3 2" xfId="2440" xr:uid="{63D8EAFD-CC13-4BCE-834E-731632FB2A1D}"/>
    <cellStyle name="Output 3 6 3 2 2" xfId="2871" xr:uid="{8A90A9E5-FC4F-4B1A-9C62-19CB956E5682}"/>
    <cellStyle name="Output 3 6 3 2 3" xfId="3292" xr:uid="{3CD9FE9E-C568-45D5-ACB0-A1FC57A29AB2}"/>
    <cellStyle name="Output 3 6 3 2 4" xfId="3645" xr:uid="{0445312A-B982-45E8-953D-6519228A257F}"/>
    <cellStyle name="Output 3 6 3 3" xfId="2658" xr:uid="{8697D194-2FC0-40E8-B887-2F225DDF696F}"/>
    <cellStyle name="Output 3 6 3 4" xfId="3079" xr:uid="{1032FF2C-E5EC-4076-9812-552040DF29F1}"/>
    <cellStyle name="Output 3 6 3 5" xfId="3433" xr:uid="{FE84B70A-3EF5-48CA-8003-A34770270C78}"/>
    <cellStyle name="Output 3 6 4" xfId="2293" xr:uid="{0C19B76A-4ED4-438A-AD6D-1A16AEEE5F13}"/>
    <cellStyle name="Output 3 6 4 2" xfId="2506" xr:uid="{02EDFB96-B483-4BBA-BDA0-6D1828C65361}"/>
    <cellStyle name="Output 3 6 4 2 2" xfId="2937" xr:uid="{A9A9779A-FCB8-462E-8D57-0FADB6AF4538}"/>
    <cellStyle name="Output 3 6 4 2 3" xfId="3358" xr:uid="{A6A65163-6B9E-4417-A8AF-3F5293872F39}"/>
    <cellStyle name="Output 3 6 4 2 4" xfId="3711" xr:uid="{3D2B5A71-3CF4-4E0F-814E-A4E378F84B31}"/>
    <cellStyle name="Output 3 6 4 3" xfId="2724" xr:uid="{751F6CBF-3D06-4533-A418-C545E6E2CD49}"/>
    <cellStyle name="Output 3 6 4 4" xfId="3145" xr:uid="{B0A5852D-DCD9-4388-B9DF-7BC9E44904BB}"/>
    <cellStyle name="Output 3 6 4 5" xfId="3498" xr:uid="{AE6EA4FA-33AE-482C-A2DE-42C7F241E5C4}"/>
    <cellStyle name="Output 3 6 5" xfId="2362" xr:uid="{011C9A7C-FCCF-416B-B529-DC3DA8951B54}"/>
    <cellStyle name="Output 3 6 5 2" xfId="2575" xr:uid="{E8C991EE-47C7-4A8B-93BC-0B6A59EAA245}"/>
    <cellStyle name="Output 3 6 5 2 2" xfId="3006" xr:uid="{8112445E-295D-468E-926D-C40AE738FE55}"/>
    <cellStyle name="Output 3 6 5 2 3" xfId="3427" xr:uid="{C57CAB76-0266-4B49-B6B0-A8A5F5FE5CE0}"/>
    <cellStyle name="Output 3 6 5 2 4" xfId="3780" xr:uid="{30BA41D0-FEE7-4A07-AE19-666A735668B9}"/>
    <cellStyle name="Output 3 6 5 3" xfId="2793" xr:uid="{B736C80F-18BB-45EE-A79F-03C9E45D759E}"/>
    <cellStyle name="Output 3 6 5 4" xfId="3214" xr:uid="{2CF124C7-47D1-41C4-971B-6CC87B3536E3}"/>
    <cellStyle name="Output 3 6 5 5" xfId="3567" xr:uid="{504571C9-9252-4F94-BAA8-4A311AB682B6}"/>
    <cellStyle name="Output 3 6 6" xfId="2399" xr:uid="{81B56B40-6CAE-4367-9971-FF49EF01D185}"/>
    <cellStyle name="Output 3 6 6 2" xfId="2830" xr:uid="{D7CC41B6-E210-4DDF-A443-AA3F6A43573B}"/>
    <cellStyle name="Output 3 6 6 3" xfId="3251" xr:uid="{9BE95921-ED32-4BF3-8DE5-47475FF04C97}"/>
    <cellStyle name="Output 3 6 6 4" xfId="3604" xr:uid="{7E5E9F2D-6A4D-4374-BAD0-F5014A4AE182}"/>
    <cellStyle name="Output 3 6 7" xfId="2617" xr:uid="{36D4EB16-EB9B-413B-B21C-AF1749636D28}"/>
    <cellStyle name="Output 3 6 8" xfId="3038" xr:uid="{2EE6370B-C721-4B21-A9DB-8C79E87BA08C}"/>
    <cellStyle name="Output 3 7" xfId="2191" xr:uid="{1B17A241-FD42-4DA7-9F7E-A0E4FF0B0BBE}"/>
    <cellStyle name="Output 3 7 2" xfId="2259" xr:uid="{2EC7948F-9D57-44A9-98C7-443634971401}"/>
    <cellStyle name="Output 3 7 2 2" xfId="2472" xr:uid="{3B194A7B-AAB3-470E-AEA7-21DE59ED7903}"/>
    <cellStyle name="Output 3 7 2 2 2" xfId="2903" xr:uid="{5AA16BC8-2C61-424D-B236-0D90DEA399B2}"/>
    <cellStyle name="Output 3 7 2 2 3" xfId="3324" xr:uid="{A77FC707-76AD-44EB-A6D4-B823E5034FB6}"/>
    <cellStyle name="Output 3 7 2 2 4" xfId="3677" xr:uid="{F8BD5FA8-30B1-49D3-9454-61189ED8D86A}"/>
    <cellStyle name="Output 3 7 2 3" xfId="2690" xr:uid="{264EB53E-8C1D-4E30-92F1-B4BE272DAD03}"/>
    <cellStyle name="Output 3 7 2 4" xfId="3111" xr:uid="{4031E338-5D43-45E8-82EF-9B1F021200E2}"/>
    <cellStyle name="Output 3 7 2 5" xfId="3464" xr:uid="{F633E5FF-9970-4AAC-AD2A-2A314DB249B8}"/>
    <cellStyle name="Output 3 7 3" xfId="2404" xr:uid="{52794DC0-FAEB-4241-8701-3E23076BA963}"/>
    <cellStyle name="Output 3 7 3 2" xfId="2835" xr:uid="{C69A3BD6-E8F4-4162-BEC1-3CF543FE5153}"/>
    <cellStyle name="Output 3 7 3 3" xfId="3256" xr:uid="{50C3E7CC-A8AF-4BC2-A230-FC8B87EEC695}"/>
    <cellStyle name="Output 3 7 3 4" xfId="3609" xr:uid="{FE8FAA77-30C8-4D62-8509-49AED3061D0E}"/>
    <cellStyle name="Output 3 7 4" xfId="2622" xr:uid="{E630FE6F-1B35-44EA-A417-562364BA7B10}"/>
    <cellStyle name="Output 3 7 5" xfId="3043" xr:uid="{D1497F06-37A2-4AD0-AAEF-974084816B16}"/>
    <cellStyle name="Output 3 8" xfId="2314" xr:uid="{BE2ED190-3EF3-4D9B-8BFA-77E3AA482FDD}"/>
    <cellStyle name="Output 3 8 2" xfId="2527" xr:uid="{DB23AA05-85CE-4541-A759-E570FF0D7EAA}"/>
    <cellStyle name="Output 3 8 2 2" xfId="2958" xr:uid="{EB0F7421-AF92-413A-B9EF-87980C249987}"/>
    <cellStyle name="Output 3 8 2 3" xfId="3379" xr:uid="{F5595687-3289-404F-9EF6-1AA87F8984DC}"/>
    <cellStyle name="Output 3 8 2 4" xfId="3732" xr:uid="{926BBA61-2803-4F48-8DAC-CAB9A9F694F5}"/>
    <cellStyle name="Output 3 8 3" xfId="2745" xr:uid="{A6C09106-2F3F-45B2-B72D-34BEDA80B984}"/>
    <cellStyle name="Output 3 8 4" xfId="3166" xr:uid="{0EEF00AB-65C4-45A9-BACB-257875322E8C}"/>
    <cellStyle name="Output 3 8 5" xfId="3519" xr:uid="{AC1C9CFB-23BF-48C6-8D16-B2309BBE1426}"/>
    <cellStyle name="Output 3 9" xfId="2332" xr:uid="{7D50A994-D8B6-43CB-847D-AB0696D8863E}"/>
    <cellStyle name="Output 3 9 2" xfId="2545" xr:uid="{2C5BAE97-6FB8-41BF-87E0-C96B15513C2A}"/>
    <cellStyle name="Output 3 9 2 2" xfId="2976" xr:uid="{A3B2AECE-F1D3-48DE-8E43-E91A88DC1750}"/>
    <cellStyle name="Output 3 9 2 3" xfId="3397" xr:uid="{32612B99-0A96-4806-B0A0-C5C6CC418784}"/>
    <cellStyle name="Output 3 9 2 4" xfId="3750" xr:uid="{A0E4B46A-9574-4421-95B7-4C48F4021EEE}"/>
    <cellStyle name="Output 3 9 3" xfId="2763" xr:uid="{7DB03F48-3553-46EE-8AC7-191E7B5DCEC0}"/>
    <cellStyle name="Output 3 9 4" xfId="3184" xr:uid="{63B03B08-92B7-47C5-8778-17C08D822FC2}"/>
    <cellStyle name="Output 3 9 5" xfId="3537" xr:uid="{C2624277-8CF4-43F1-8CBF-47B0A803B52E}"/>
    <cellStyle name="Output 4" xfId="2141" xr:uid="{E9ABD31C-57BD-4B58-AC52-62637947668C}"/>
    <cellStyle name="Title" xfId="1760" builtinId="15" customBuiltin="1"/>
    <cellStyle name="Title 2" xfId="1757" xr:uid="{80486B3A-9B18-4CB2-BA5A-D80049D3674F}"/>
    <cellStyle name="Title 3" xfId="2144" xr:uid="{93E572E1-8215-4DE1-9016-1DE3CFF930F2}"/>
    <cellStyle name="Title 4" xfId="2143" xr:uid="{CFD35FD2-A1D3-4BD6-8B51-F0DD1F8188D0}"/>
    <cellStyle name="Total" xfId="1774" builtinId="25" customBuiltin="1"/>
    <cellStyle name="Total 2" xfId="1758" xr:uid="{56D82E84-006A-4263-B604-46A00B47565C}"/>
    <cellStyle name="Total 3" xfId="2146" xr:uid="{7B37EEA2-6C3A-4B5C-82CA-41FD318DB012}"/>
    <cellStyle name="Total 3 10" xfId="2370" xr:uid="{7AB4E0CE-E34D-441F-BCDE-BC9C344FC77E}"/>
    <cellStyle name="Total 3 10 2" xfId="2801" xr:uid="{F39B077D-EE75-4BAB-97D1-195478B914D4}"/>
    <cellStyle name="Total 3 10 3" xfId="3222" xr:uid="{459E74CA-0BBF-45C0-BFCF-2505C1C921D1}"/>
    <cellStyle name="Total 3 10 4" xfId="3575" xr:uid="{D728FE6A-8336-4D7B-9E48-6D4D8D25368E}"/>
    <cellStyle name="Total 3 11" xfId="2588" xr:uid="{8CC73F5B-39D8-4250-B3AA-1EAF40C267C4}"/>
    <cellStyle name="Total 3 12" xfId="3009" xr:uid="{144140EC-4B3E-48D3-98DD-0C1B463D4B3D}"/>
    <cellStyle name="Total 3 2" xfId="2154" xr:uid="{938A0369-7A95-49A5-B975-6F1BF5A162DF}"/>
    <cellStyle name="Total 3 2 2" xfId="2198" xr:uid="{530576B5-ADC0-4B34-8E53-A6AF5478B37F}"/>
    <cellStyle name="Total 3 2 2 2" xfId="2266" xr:uid="{9526375D-8532-467A-B2F6-0F84402DAA6E}"/>
    <cellStyle name="Total 3 2 2 2 2" xfId="2479" xr:uid="{1C081E9B-BC74-4EDB-A3E0-AFBF42B9420F}"/>
    <cellStyle name="Total 3 2 2 2 2 2" xfId="2910" xr:uid="{7DF02A49-852E-4A9F-BB50-D9CAC4079E8A}"/>
    <cellStyle name="Total 3 2 2 2 2 3" xfId="3331" xr:uid="{9001724E-F5D4-4A5C-9A27-34868A930FD1}"/>
    <cellStyle name="Total 3 2 2 2 2 4" xfId="3684" xr:uid="{E682DA2B-FAD3-4718-9DB7-B568FF8BCF62}"/>
    <cellStyle name="Total 3 2 2 2 3" xfId="2697" xr:uid="{BD16E802-2A27-42D7-BACB-839E40F69E8E}"/>
    <cellStyle name="Total 3 2 2 2 4" xfId="3118" xr:uid="{9CFD03A8-7A76-4764-AFDE-969CF3172241}"/>
    <cellStyle name="Total 3 2 2 2 5" xfId="3471" xr:uid="{27453E40-C607-41D7-9558-60AA32FF90BE}"/>
    <cellStyle name="Total 3 2 2 3" xfId="2411" xr:uid="{C7FB80FD-8733-4523-B51B-DFE566D09E6A}"/>
    <cellStyle name="Total 3 2 2 3 2" xfId="2842" xr:uid="{EC09CEFC-E91F-472A-A0E9-7C8E9116083B}"/>
    <cellStyle name="Total 3 2 2 3 3" xfId="3263" xr:uid="{9BAB2775-3BCF-4563-BB42-7CBA7D901B54}"/>
    <cellStyle name="Total 3 2 2 3 4" xfId="3616" xr:uid="{00E83EB9-2879-46FE-924E-27DA5F78E87C}"/>
    <cellStyle name="Total 3 2 2 4" xfId="2629" xr:uid="{CF4157FC-C650-4928-8682-2B7EDB8CEC92}"/>
    <cellStyle name="Total 3 2 2 5" xfId="3050" xr:uid="{2E218977-F12C-4A3F-B287-A1E6F33784DC}"/>
    <cellStyle name="Total 3 2 3" xfId="2237" xr:uid="{3D48E255-1F69-4920-A2C4-9A1C68AB2238}"/>
    <cellStyle name="Total 3 2 3 2" xfId="2450" xr:uid="{4CD422CC-8330-4746-B2A6-AD3EB0E8777D}"/>
    <cellStyle name="Total 3 2 3 2 2" xfId="2881" xr:uid="{52C17BE3-EAE9-4925-8586-808DB725B8C3}"/>
    <cellStyle name="Total 3 2 3 2 3" xfId="3302" xr:uid="{AFC1342D-C13E-4BC7-BEDE-1CA77C818EF1}"/>
    <cellStyle name="Total 3 2 3 2 4" xfId="3655" xr:uid="{227E958B-176E-42C1-9474-468A33E75151}"/>
    <cellStyle name="Total 3 2 3 3" xfId="2668" xr:uid="{44CE1F06-F1C2-4C03-9A90-C8074A3D7A6C}"/>
    <cellStyle name="Total 3 2 3 4" xfId="3089" xr:uid="{54633DF6-2801-48FF-9441-1556F37ECAB3}"/>
    <cellStyle name="Total 3 2 3 5" xfId="3442" xr:uid="{647BB0BA-861D-42AD-A77F-C0268D525F0C}"/>
    <cellStyle name="Total 3 2 4" xfId="2308" xr:uid="{4FD4593C-BE52-4715-8A32-703B94A44240}"/>
    <cellStyle name="Total 3 2 4 2" xfId="2521" xr:uid="{BF899865-DB8F-4254-BE8F-370F3936AD52}"/>
    <cellStyle name="Total 3 2 4 2 2" xfId="2952" xr:uid="{E400781E-42EE-4AC0-AAD8-829632DC9224}"/>
    <cellStyle name="Total 3 2 4 2 3" xfId="3373" xr:uid="{0F05393C-2CFA-4AF7-AD01-76300D842498}"/>
    <cellStyle name="Total 3 2 4 2 4" xfId="3726" xr:uid="{3F533BB5-6398-4764-B4D0-6E09621BC991}"/>
    <cellStyle name="Total 3 2 4 3" xfId="2739" xr:uid="{FF5B9B61-6659-4868-A73B-0711A99984C4}"/>
    <cellStyle name="Total 3 2 4 4" xfId="3160" xr:uid="{1ADE73B2-AF16-4707-9F05-11DE464D8C51}"/>
    <cellStyle name="Total 3 2 4 5" xfId="3513" xr:uid="{A6CFE4CF-1B31-401D-8304-95E771696A8B}"/>
    <cellStyle name="Total 3 2 5" xfId="2339" xr:uid="{649CE8B3-6A62-4731-AA77-D4F5D4C1A17D}"/>
    <cellStyle name="Total 3 2 5 2" xfId="2552" xr:uid="{FAD341AF-9C69-4FB3-8E3A-AA482CD53B19}"/>
    <cellStyle name="Total 3 2 5 2 2" xfId="2983" xr:uid="{36EBFC65-77D6-4330-BEFC-B6DFC0BED8C2}"/>
    <cellStyle name="Total 3 2 5 2 3" xfId="3404" xr:uid="{3F788485-B1AF-4ECA-BF48-BE67C618849B}"/>
    <cellStyle name="Total 3 2 5 2 4" xfId="3757" xr:uid="{0A8AD6E0-AE2D-4C14-ACDC-F9F1EB51E4AB}"/>
    <cellStyle name="Total 3 2 5 3" xfId="2770" xr:uid="{2D02E3E2-7D4F-4817-9F7A-F4F5DD6D92E2}"/>
    <cellStyle name="Total 3 2 5 4" xfId="3191" xr:uid="{47AAC6A6-977C-4D97-93FF-E645C00B97F1}"/>
    <cellStyle name="Total 3 2 5 5" xfId="3544" xr:uid="{DBA8EAF4-5C80-44FB-955E-663A3710CD41}"/>
    <cellStyle name="Total 3 2 6" xfId="2376" xr:uid="{F22274B0-96C9-473D-A448-C66D0B0157E2}"/>
    <cellStyle name="Total 3 2 6 2" xfId="2807" xr:uid="{EE52423B-2671-4140-9528-6AB372DF1D00}"/>
    <cellStyle name="Total 3 2 6 3" xfId="3228" xr:uid="{C862E7D1-2D9E-4C8C-84F4-2F9EF4737D15}"/>
    <cellStyle name="Total 3 2 6 4" xfId="3581" xr:uid="{8CBE58FA-7986-442A-A965-7012549B5EA1}"/>
    <cellStyle name="Total 3 2 7" xfId="2594" xr:uid="{7D6EAF89-D7D8-450A-B498-BF5D6C5350FD}"/>
    <cellStyle name="Total 3 2 8" xfId="3015" xr:uid="{5F0201CC-B38D-4A5D-8F58-B6C8763D75F5}"/>
    <cellStyle name="Total 3 3" xfId="2160" xr:uid="{845163EA-12B3-49E5-B05A-A4471E189CC2}"/>
    <cellStyle name="Total 3 3 2" xfId="2204" xr:uid="{B4D7A7EE-65BC-4112-801A-C8C4B3A6102A}"/>
    <cellStyle name="Total 3 3 2 2" xfId="2272" xr:uid="{4926F43E-6404-4E0B-92FC-A89FE6BB10B6}"/>
    <cellStyle name="Total 3 3 2 2 2" xfId="2485" xr:uid="{D121BA4C-14FA-4C7E-AEEF-1716C12F0088}"/>
    <cellStyle name="Total 3 3 2 2 2 2" xfId="2916" xr:uid="{B24AAA37-30A0-440F-A1D4-5B6F857272C9}"/>
    <cellStyle name="Total 3 3 2 2 2 3" xfId="3337" xr:uid="{259B717D-4F76-42DA-8EB0-404279756FB2}"/>
    <cellStyle name="Total 3 3 2 2 2 4" xfId="3690" xr:uid="{02EDE0AD-9AA5-4398-8BAB-1C75719A9C29}"/>
    <cellStyle name="Total 3 3 2 2 3" xfId="2703" xr:uid="{66239868-66D9-41C1-9FE0-57EAF5D8E703}"/>
    <cellStyle name="Total 3 3 2 2 4" xfId="3124" xr:uid="{1EA5B593-F159-4D2C-87DA-9D237CD923E9}"/>
    <cellStyle name="Total 3 3 2 2 5" xfId="3477" xr:uid="{92511285-142C-4F83-B770-69FA54717AEC}"/>
    <cellStyle name="Total 3 3 2 3" xfId="2417" xr:uid="{5287BAA2-4F7E-4A3C-843B-5D9E5A43B878}"/>
    <cellStyle name="Total 3 3 2 3 2" xfId="2848" xr:uid="{335658A4-705A-4FBD-83BB-4AE3691684E4}"/>
    <cellStyle name="Total 3 3 2 3 3" xfId="3269" xr:uid="{6BA60D8A-2E64-4415-B5F8-8C67EA30E442}"/>
    <cellStyle name="Total 3 3 2 3 4" xfId="3622" xr:uid="{70DE6E29-AB22-49FE-B1D3-A3F4E00795B3}"/>
    <cellStyle name="Total 3 3 2 4" xfId="2635" xr:uid="{7A250276-851E-4E56-B064-2FA62E6B30AE}"/>
    <cellStyle name="Total 3 3 2 5" xfId="3056" xr:uid="{3A858F31-6133-4F1F-B1DB-7F59BBC56E4B}"/>
    <cellStyle name="Total 3 3 3" xfId="2243" xr:uid="{156B7DB9-3083-4022-8E11-4B0B9B5765EF}"/>
    <cellStyle name="Total 3 3 3 2" xfId="2456" xr:uid="{37E7BA67-53B3-41A7-9F4E-6604BA39D963}"/>
    <cellStyle name="Total 3 3 3 2 2" xfId="2887" xr:uid="{92DE6E34-9EA2-4A8F-A7AF-E1AC166F7B28}"/>
    <cellStyle name="Total 3 3 3 2 3" xfId="3308" xr:uid="{57574729-CDEF-4E94-8811-F2CDA9D616A5}"/>
    <cellStyle name="Total 3 3 3 2 4" xfId="3661" xr:uid="{F410E9D3-DE67-4DE3-B66E-BED7D52E33D2}"/>
    <cellStyle name="Total 3 3 3 3" xfId="2674" xr:uid="{14BCC25A-3244-4A05-82C5-08445E4965B4}"/>
    <cellStyle name="Total 3 3 3 4" xfId="3095" xr:uid="{957BC078-D3B1-4557-A154-4694F4679C6C}"/>
    <cellStyle name="Total 3 3 3 5" xfId="3448" xr:uid="{8755FF95-C3E5-41F3-9327-5C063EC19EB0}"/>
    <cellStyle name="Total 3 3 4" xfId="2306" xr:uid="{5A889A24-4246-4625-BC05-87EFBDEE0191}"/>
    <cellStyle name="Total 3 3 4 2" xfId="2519" xr:uid="{0B835D86-D5F7-4CB8-BFAF-1F268AF0F581}"/>
    <cellStyle name="Total 3 3 4 2 2" xfId="2950" xr:uid="{B796772F-04C4-423A-94E1-54C2CCD3E0A3}"/>
    <cellStyle name="Total 3 3 4 2 3" xfId="3371" xr:uid="{D37BB342-6304-4910-B3D7-303774048323}"/>
    <cellStyle name="Total 3 3 4 2 4" xfId="3724" xr:uid="{E9B90D2C-2AC1-46A9-9529-0AFCDEC451B7}"/>
    <cellStyle name="Total 3 3 4 3" xfId="2737" xr:uid="{F10DF53C-8A59-406E-BFE6-6D4937BA4AE8}"/>
    <cellStyle name="Total 3 3 4 4" xfId="3158" xr:uid="{96912F6C-A920-44A9-9D36-C6BB5EC138F7}"/>
    <cellStyle name="Total 3 3 4 5" xfId="3511" xr:uid="{3E5523BB-0B3D-40C4-9ECC-594FD6C04ECC}"/>
    <cellStyle name="Total 3 3 5" xfId="2345" xr:uid="{F8BECED4-A0AA-4370-99F5-6363A0437C60}"/>
    <cellStyle name="Total 3 3 5 2" xfId="2558" xr:uid="{58FF4F55-E939-4324-8A40-128A418B5CE2}"/>
    <cellStyle name="Total 3 3 5 2 2" xfId="2989" xr:uid="{03FA3AD2-1ECB-4174-8856-A4FB9FE0BDC5}"/>
    <cellStyle name="Total 3 3 5 2 3" xfId="3410" xr:uid="{6C9EA931-814C-4ECA-836A-46218756BF31}"/>
    <cellStyle name="Total 3 3 5 2 4" xfId="3763" xr:uid="{E6CB5425-23A7-4B0F-945E-840BC54A1BFC}"/>
    <cellStyle name="Total 3 3 5 3" xfId="2776" xr:uid="{7570CDD7-CF93-444E-A325-42A26CD5F137}"/>
    <cellStyle name="Total 3 3 5 4" xfId="3197" xr:uid="{356A2910-811C-4D5A-8FAA-EE4C94CFA2CD}"/>
    <cellStyle name="Total 3 3 5 5" xfId="3550" xr:uid="{4105C355-17CA-4EF0-A92B-FC11A85134DD}"/>
    <cellStyle name="Total 3 3 6" xfId="2382" xr:uid="{F8F9B118-5980-4456-AFC9-34CEC348B776}"/>
    <cellStyle name="Total 3 3 6 2" xfId="2813" xr:uid="{5946995B-BE3A-4939-B094-C959DDDE354F}"/>
    <cellStyle name="Total 3 3 6 3" xfId="3234" xr:uid="{92DD7D00-7F01-44A4-9618-0BE71523C07F}"/>
    <cellStyle name="Total 3 3 6 4" xfId="3587" xr:uid="{3C16A351-68CF-42E9-98DE-B2CCCEF595B4}"/>
    <cellStyle name="Total 3 3 7" xfId="2600" xr:uid="{5F6E3236-7F2B-47A2-9D21-EF4CB58EF247}"/>
    <cellStyle name="Total 3 3 8" xfId="3021" xr:uid="{91DCA9DD-ADCE-47C8-8562-C40DE2303D6E}"/>
    <cellStyle name="Total 3 4" xfId="2166" xr:uid="{ABAC2D49-BAA9-470C-A513-BE5C0FD54472}"/>
    <cellStyle name="Total 3 4 2" xfId="2210" xr:uid="{A2692080-B8DF-4973-A25B-640D9254E51A}"/>
    <cellStyle name="Total 3 4 2 2" xfId="2278" xr:uid="{1009D530-1A84-4CA2-9F72-DFBE34DD71E1}"/>
    <cellStyle name="Total 3 4 2 2 2" xfId="2491" xr:uid="{EE1C030E-F2F6-4F24-A2F1-E4C32404AE3D}"/>
    <cellStyle name="Total 3 4 2 2 2 2" xfId="2922" xr:uid="{D22AD596-4CA0-4506-93DF-EE7A40BB3A7A}"/>
    <cellStyle name="Total 3 4 2 2 2 3" xfId="3343" xr:uid="{26E9CD82-3EEB-4C5D-90A4-CBCA2852A99E}"/>
    <cellStyle name="Total 3 4 2 2 2 4" xfId="3696" xr:uid="{CFB78BA5-A18B-44B8-BF06-46C3CB57795E}"/>
    <cellStyle name="Total 3 4 2 2 3" xfId="2709" xr:uid="{18FC4DA3-1372-47F6-9227-92FACC3983CF}"/>
    <cellStyle name="Total 3 4 2 2 4" xfId="3130" xr:uid="{379B8E92-0E97-4843-AFA3-7AE4C904CD5F}"/>
    <cellStyle name="Total 3 4 2 2 5" xfId="3483" xr:uid="{E40A8D3E-50A8-4A4D-AF26-560688B54E13}"/>
    <cellStyle name="Total 3 4 2 3" xfId="2423" xr:uid="{FD0EF9DE-5CF9-45DE-8996-3844A4FF1B68}"/>
    <cellStyle name="Total 3 4 2 3 2" xfId="2854" xr:uid="{ADEFAC23-3B43-4C85-A11D-FCC63FB8D4A2}"/>
    <cellStyle name="Total 3 4 2 3 3" xfId="3275" xr:uid="{00FB2CA0-8A38-432C-B413-C4061E46DEAD}"/>
    <cellStyle name="Total 3 4 2 3 4" xfId="3628" xr:uid="{01E79324-7788-435C-A9DE-EE0FC5ADEF75}"/>
    <cellStyle name="Total 3 4 2 4" xfId="2641" xr:uid="{C2D0DDEF-0F04-436D-A115-DF04AE0E4BF1}"/>
    <cellStyle name="Total 3 4 2 5" xfId="3062" xr:uid="{F14EBE64-C691-4054-8360-67C900714EB7}"/>
    <cellStyle name="Total 3 4 3" xfId="2249" xr:uid="{A635E67D-D20B-4F4D-A3AF-321445C43C1F}"/>
    <cellStyle name="Total 3 4 3 2" xfId="2462" xr:uid="{E73E5789-568C-4634-89FA-4C0D33C46A17}"/>
    <cellStyle name="Total 3 4 3 2 2" xfId="2893" xr:uid="{4C03C647-6AF5-4E55-A6BA-F78112B1D329}"/>
    <cellStyle name="Total 3 4 3 2 3" xfId="3314" xr:uid="{E156A19C-23C5-4045-88E4-95C81C68AA63}"/>
    <cellStyle name="Total 3 4 3 2 4" xfId="3667" xr:uid="{39527932-F6D0-4C06-B286-D2263F1FB9BB}"/>
    <cellStyle name="Total 3 4 3 3" xfId="2680" xr:uid="{43F9728B-A2F2-4D85-A096-70991B042BEF}"/>
    <cellStyle name="Total 3 4 3 4" xfId="3101" xr:uid="{B295F0F3-77A2-496E-A9DE-E4867ED825CE}"/>
    <cellStyle name="Total 3 4 3 5" xfId="3454" xr:uid="{26B8DE91-2A50-4BD4-89CD-1E1C825D6851}"/>
    <cellStyle name="Total 3 4 4" xfId="2299" xr:uid="{C83207A4-42F2-4306-B834-925E34F3B6C0}"/>
    <cellStyle name="Total 3 4 4 2" xfId="2512" xr:uid="{FB822AC1-2E6B-4120-8EEB-8AD85C648CA4}"/>
    <cellStyle name="Total 3 4 4 2 2" xfId="2943" xr:uid="{1C122DD2-BBB4-43CF-8DFA-C2D6CE1E2DF2}"/>
    <cellStyle name="Total 3 4 4 2 3" xfId="3364" xr:uid="{9B9EBC4C-6EB7-4EB6-8BA5-1B2867F53CB9}"/>
    <cellStyle name="Total 3 4 4 2 4" xfId="3717" xr:uid="{4716049C-3097-4A2A-A4D1-052606AE7895}"/>
    <cellStyle name="Total 3 4 4 3" xfId="2730" xr:uid="{BB5385CC-2653-4972-996A-7B543165CAA9}"/>
    <cellStyle name="Total 3 4 4 4" xfId="3151" xr:uid="{81C5D4CD-D8A6-4604-ACAB-D4963EB978EB}"/>
    <cellStyle name="Total 3 4 4 5" xfId="3504" xr:uid="{693CDD83-6B43-4CAF-B4E3-597EA090D6C3}"/>
    <cellStyle name="Total 3 4 5" xfId="2351" xr:uid="{4CC7AC9C-0312-4360-9EF4-53EB5D2FA290}"/>
    <cellStyle name="Total 3 4 5 2" xfId="2564" xr:uid="{FAF57AB4-033C-4C83-8BD6-0B246EB8DC91}"/>
    <cellStyle name="Total 3 4 5 2 2" xfId="2995" xr:uid="{26CAF1FD-30A8-478B-991F-973722A5BFFE}"/>
    <cellStyle name="Total 3 4 5 2 3" xfId="3416" xr:uid="{CD9FD707-F1A4-442B-A793-ADD16BDB8F90}"/>
    <cellStyle name="Total 3 4 5 2 4" xfId="3769" xr:uid="{9C150598-ED75-4AC9-9863-CB135B294E61}"/>
    <cellStyle name="Total 3 4 5 3" xfId="2782" xr:uid="{FE550140-2E67-4C4D-BD24-0C5D19633994}"/>
    <cellStyle name="Total 3 4 5 4" xfId="3203" xr:uid="{AB0B4540-5535-4D71-81C1-0B5CF1E41740}"/>
    <cellStyle name="Total 3 4 5 5" xfId="3556" xr:uid="{F983C02D-3151-4F1A-AC94-3A7949E48EFF}"/>
    <cellStyle name="Total 3 4 6" xfId="2388" xr:uid="{61739F01-2D92-402D-8372-274E5DCF0255}"/>
    <cellStyle name="Total 3 4 6 2" xfId="2819" xr:uid="{BBD93263-82E8-45BE-8F52-1A63C3C1A895}"/>
    <cellStyle name="Total 3 4 6 3" xfId="3240" xr:uid="{ED4BAEDF-3758-41EE-826C-1981F69B174D}"/>
    <cellStyle name="Total 3 4 6 4" xfId="3593" xr:uid="{07D59869-745D-4F77-8692-9B72085381D1}"/>
    <cellStyle name="Total 3 4 7" xfId="2606" xr:uid="{E24FB403-07D0-466E-81FB-2EAAE6C0189E}"/>
    <cellStyle name="Total 3 4 8" xfId="3027" xr:uid="{5A2CAEFC-5B8D-46C8-89F4-9FC847EDDD93}"/>
    <cellStyle name="Total 3 5" xfId="2172" xr:uid="{5083A334-0717-4708-A13D-6A30D4948CF2}"/>
    <cellStyle name="Total 3 5 2" xfId="2216" xr:uid="{A73D6BFC-06AB-4C4F-AAAC-4E18FFE7D6C7}"/>
    <cellStyle name="Total 3 5 2 2" xfId="2284" xr:uid="{4A93EF3C-8DC5-4672-BF2D-EDA5EC469BD8}"/>
    <cellStyle name="Total 3 5 2 2 2" xfId="2497" xr:uid="{2CF1C493-C7E6-4A78-84A8-21BDCF322617}"/>
    <cellStyle name="Total 3 5 2 2 2 2" xfId="2928" xr:uid="{AEE4DB37-340C-4623-BBA9-E51C4D99717A}"/>
    <cellStyle name="Total 3 5 2 2 2 3" xfId="3349" xr:uid="{521EA8F4-8D38-4B37-8BE1-64C785067D8F}"/>
    <cellStyle name="Total 3 5 2 2 2 4" xfId="3702" xr:uid="{16ED8CAE-DA05-4B06-AEDB-F55603CF0AC5}"/>
    <cellStyle name="Total 3 5 2 2 3" xfId="2715" xr:uid="{C2429F06-F7BA-4A28-BBE9-D0459EA682C5}"/>
    <cellStyle name="Total 3 5 2 2 4" xfId="3136" xr:uid="{32BA08FF-2E75-4FAE-A269-E743CD6CD8D1}"/>
    <cellStyle name="Total 3 5 2 2 5" xfId="3489" xr:uid="{0092781C-93CC-4702-8415-CF57980AA981}"/>
    <cellStyle name="Total 3 5 2 3" xfId="2429" xr:uid="{926406F5-3231-4283-A078-DC02C1C24CB6}"/>
    <cellStyle name="Total 3 5 2 3 2" xfId="2860" xr:uid="{1BD6E3B1-0B83-467D-BB36-0CECEB76169B}"/>
    <cellStyle name="Total 3 5 2 3 3" xfId="3281" xr:uid="{49C93645-FA80-4ECC-B99E-839E26B09639}"/>
    <cellStyle name="Total 3 5 2 3 4" xfId="3634" xr:uid="{BED88C3D-1B5B-4407-BBA7-7A0E9A83F13B}"/>
    <cellStyle name="Total 3 5 2 4" xfId="2647" xr:uid="{EA2EF3F4-EC34-43EC-B352-28EEB8F45A08}"/>
    <cellStyle name="Total 3 5 2 5" xfId="3068" xr:uid="{18FAD87D-A64E-4609-94B2-7021D1CD8999}"/>
    <cellStyle name="Total 3 5 3" xfId="2255" xr:uid="{DF8D576B-0628-421E-8E0A-D68492D56A9C}"/>
    <cellStyle name="Total 3 5 3 2" xfId="2468" xr:uid="{2E4BB0B8-1170-4977-9978-B691669CC0BC}"/>
    <cellStyle name="Total 3 5 3 2 2" xfId="2899" xr:uid="{47F35F04-77AF-497D-8EBC-7D4CDC5CA550}"/>
    <cellStyle name="Total 3 5 3 2 3" xfId="3320" xr:uid="{37168957-2BF2-439E-9E37-803A98BDDA4F}"/>
    <cellStyle name="Total 3 5 3 2 4" xfId="3673" xr:uid="{CAC934B5-8726-4BF8-9182-EB70CC1F71B3}"/>
    <cellStyle name="Total 3 5 3 3" xfId="2686" xr:uid="{A869B1F8-BB86-4182-AC00-B555012B291A}"/>
    <cellStyle name="Total 3 5 3 4" xfId="3107" xr:uid="{34891390-1EC3-4495-8178-B9D7DA4E01B3}"/>
    <cellStyle name="Total 3 5 3 5" xfId="3460" xr:uid="{3ABCB75D-8832-41C9-97AD-A2333DA55C9E}"/>
    <cellStyle name="Total 3 5 4" xfId="2297" xr:uid="{2FBE0AA7-BBDE-4815-88D5-5043BC10D8FD}"/>
    <cellStyle name="Total 3 5 4 2" xfId="2510" xr:uid="{962214F9-D3C6-43E4-ACF9-34869A868D53}"/>
    <cellStyle name="Total 3 5 4 2 2" xfId="2941" xr:uid="{5E18BAA1-159C-42F8-BF28-1D6BE15DFE28}"/>
    <cellStyle name="Total 3 5 4 2 3" xfId="3362" xr:uid="{393A1B0F-8EE5-47E2-ABEF-7BD918CD43E3}"/>
    <cellStyle name="Total 3 5 4 2 4" xfId="3715" xr:uid="{AEF2322C-7B42-4233-B195-867710BC86DB}"/>
    <cellStyle name="Total 3 5 4 3" xfId="2728" xr:uid="{B46FDC8A-0518-4BC5-B789-9D6D0D58CCBF}"/>
    <cellStyle name="Total 3 5 4 4" xfId="3149" xr:uid="{28D92E09-0ED7-43F3-A8CE-8734D4758F42}"/>
    <cellStyle name="Total 3 5 4 5" xfId="3502" xr:uid="{F86F0F1B-970F-4048-BE9E-01BAA69EEAED}"/>
    <cellStyle name="Total 3 5 5" xfId="2357" xr:uid="{F083626D-85CF-4E92-850A-B8FEAF26F9E1}"/>
    <cellStyle name="Total 3 5 5 2" xfId="2570" xr:uid="{0A002122-1DF9-4F0A-8709-759936E40F1B}"/>
    <cellStyle name="Total 3 5 5 2 2" xfId="3001" xr:uid="{F0BDC6A4-ABF4-4663-82D5-D8B1BB9C07CD}"/>
    <cellStyle name="Total 3 5 5 2 3" xfId="3422" xr:uid="{B7A4529A-327B-4DFB-83B7-C34F8680D1CC}"/>
    <cellStyle name="Total 3 5 5 2 4" xfId="3775" xr:uid="{344718BB-282D-4034-8794-8956009B5015}"/>
    <cellStyle name="Total 3 5 5 3" xfId="2788" xr:uid="{5E1FFA1E-68C4-4A29-813D-3EDFC413088C}"/>
    <cellStyle name="Total 3 5 5 4" xfId="3209" xr:uid="{B46D485D-FB00-4A81-BA86-1AFEF447F2E6}"/>
    <cellStyle name="Total 3 5 5 5" xfId="3562" xr:uid="{40674D8D-D726-4141-8E5B-BA0F5E339102}"/>
    <cellStyle name="Total 3 5 6" xfId="2394" xr:uid="{27631FFB-FBC0-4EFE-A1A1-F9FF652DB7A9}"/>
    <cellStyle name="Total 3 5 6 2" xfId="2825" xr:uid="{CC9FEAE2-3DCA-47ED-AD41-DD5405E64A21}"/>
    <cellStyle name="Total 3 5 6 3" xfId="3246" xr:uid="{529781EF-83B2-47C7-84CE-E57F48DDF302}"/>
    <cellStyle name="Total 3 5 6 4" xfId="3599" xr:uid="{20F6F094-27BE-44C6-B482-FD86F68CBB90}"/>
    <cellStyle name="Total 3 5 7" xfId="2612" xr:uid="{739F64D4-0563-4B3C-935F-48A4B9843E73}"/>
    <cellStyle name="Total 3 5 8" xfId="3033" xr:uid="{4FD8DDC1-19EB-4305-B504-16BB249A15CC}"/>
    <cellStyle name="Total 3 6" xfId="2187" xr:uid="{F3AF54E2-00C8-4453-86E4-B54558A72AC2}"/>
    <cellStyle name="Total 3 6 2" xfId="2222" xr:uid="{5AB0DF9E-E10C-4850-9E94-71A17C5E8CB7}"/>
    <cellStyle name="Total 3 6 2 2" xfId="2290" xr:uid="{FFB36E3E-95FD-482C-A25D-EEDADE240E63}"/>
    <cellStyle name="Total 3 6 2 2 2" xfId="2503" xr:uid="{7761F8F5-4682-48CF-A709-FB6CF461A3B3}"/>
    <cellStyle name="Total 3 6 2 2 2 2" xfId="2934" xr:uid="{F711C25B-B964-4228-8599-909BDED897E3}"/>
    <cellStyle name="Total 3 6 2 2 2 3" xfId="3355" xr:uid="{7CA80872-2D9F-4DEF-BD36-17F223232904}"/>
    <cellStyle name="Total 3 6 2 2 2 4" xfId="3708" xr:uid="{E53379CF-4E6E-4473-83F6-05231192FD4D}"/>
    <cellStyle name="Total 3 6 2 2 3" xfId="2721" xr:uid="{2A4ADE18-F190-416B-8638-1AE9853A1017}"/>
    <cellStyle name="Total 3 6 2 2 4" xfId="3142" xr:uid="{7CB4AB73-E28E-4506-8F1C-3ED590CC07F4}"/>
    <cellStyle name="Total 3 6 2 2 5" xfId="3495" xr:uid="{824D570C-8F60-4BDA-A6BA-DC1E3CCA81B7}"/>
    <cellStyle name="Total 3 6 2 3" xfId="2435" xr:uid="{A31783DB-E22A-482A-B518-66FE17769A63}"/>
    <cellStyle name="Total 3 6 2 3 2" xfId="2866" xr:uid="{D7B25BEE-17B5-4764-BB0B-269A66890BFD}"/>
    <cellStyle name="Total 3 6 2 3 3" xfId="3287" xr:uid="{942CC703-F9ED-4931-8635-D6008B8601B6}"/>
    <cellStyle name="Total 3 6 2 3 4" xfId="3640" xr:uid="{D4DB428D-596A-40C6-A6C2-800F34510C7B}"/>
    <cellStyle name="Total 3 6 2 4" xfId="2653" xr:uid="{C80A2ADE-73F0-431E-8885-8C8884E296CE}"/>
    <cellStyle name="Total 3 6 2 5" xfId="3074" xr:uid="{9906EB4C-1F4E-4223-8C7D-A41D32FE1347}"/>
    <cellStyle name="Total 3 6 3" xfId="2228" xr:uid="{E2D2FED1-E4EF-45A0-B3AE-61ACE9DE1853}"/>
    <cellStyle name="Total 3 6 3 2" xfId="2441" xr:uid="{958DB85D-0D5F-4864-BD8F-C6E0B148E01C}"/>
    <cellStyle name="Total 3 6 3 2 2" xfId="2872" xr:uid="{785B7B5F-E00A-4A7C-B5DD-D9ABD4AEA0B9}"/>
    <cellStyle name="Total 3 6 3 2 3" xfId="3293" xr:uid="{AE5F723F-0A1E-4F70-BB5C-E67509D43009}"/>
    <cellStyle name="Total 3 6 3 2 4" xfId="3646" xr:uid="{BE6CE639-5DF5-43D0-8B63-A26392C44E23}"/>
    <cellStyle name="Total 3 6 3 3" xfId="2659" xr:uid="{87E0BE64-F85A-4844-BA61-9F0EAE03EA15}"/>
    <cellStyle name="Total 3 6 3 4" xfId="3080" xr:uid="{56DE5E6A-21AB-4F73-A2C9-7356FB1ED030}"/>
    <cellStyle name="Total 3 6 3 5" xfId="3434" xr:uid="{FDA30100-996D-4756-B78C-54E720233F2B}"/>
    <cellStyle name="Total 3 6 4" xfId="2320" xr:uid="{D4F4D587-F89F-44E4-9461-DF2CB5CABB5E}"/>
    <cellStyle name="Total 3 6 4 2" xfId="2533" xr:uid="{F8EE604F-773B-4B87-BD50-4EF4EC9DCFDB}"/>
    <cellStyle name="Total 3 6 4 2 2" xfId="2964" xr:uid="{91F01C5C-0D5A-4824-A50B-F8AF8D226C38}"/>
    <cellStyle name="Total 3 6 4 2 3" xfId="3385" xr:uid="{FB8BEA6A-C89F-400C-A278-38761A4159B3}"/>
    <cellStyle name="Total 3 6 4 2 4" xfId="3738" xr:uid="{9071ADBA-BA44-4E64-B3C1-AF8812E87F4D}"/>
    <cellStyle name="Total 3 6 4 3" xfId="2751" xr:uid="{01AC4326-2CB8-44C1-9A12-3A72A3C39640}"/>
    <cellStyle name="Total 3 6 4 4" xfId="3172" xr:uid="{6207FD30-F9E8-47EB-8355-B1E3F6B7632C}"/>
    <cellStyle name="Total 3 6 4 5" xfId="3525" xr:uid="{32D6B121-01FD-427B-907E-13355E55247D}"/>
    <cellStyle name="Total 3 6 5" xfId="2363" xr:uid="{93CD6FCF-1515-4593-A3A9-66AE5A84DB09}"/>
    <cellStyle name="Total 3 6 5 2" xfId="2576" xr:uid="{961E7BE8-52FD-4AC5-86E0-8FB86F104E78}"/>
    <cellStyle name="Total 3 6 5 2 2" xfId="3007" xr:uid="{B6BBD374-AB2C-4801-93D4-56B95EBFA1F0}"/>
    <cellStyle name="Total 3 6 5 2 3" xfId="3428" xr:uid="{BF299537-D32A-4D91-9E75-110B4C21E4F1}"/>
    <cellStyle name="Total 3 6 5 2 4" xfId="3781" xr:uid="{BD4891F7-DF5B-4E09-815A-AE883711E4BD}"/>
    <cellStyle name="Total 3 6 5 3" xfId="2794" xr:uid="{F6667C84-3ECB-4B2B-B04E-F48EF97F54CA}"/>
    <cellStyle name="Total 3 6 5 4" xfId="3215" xr:uid="{E6264289-FED5-42DA-AA76-50048752C267}"/>
    <cellStyle name="Total 3 6 5 5" xfId="3568" xr:uid="{E0942A6C-55CF-465E-B782-8452A371ACC0}"/>
    <cellStyle name="Total 3 6 6" xfId="2400" xr:uid="{438AF9AC-82F9-4123-8CE3-677AA4B2C3ED}"/>
    <cellStyle name="Total 3 6 6 2" xfId="2831" xr:uid="{BAFAE0D8-1C9C-4F4C-BBBB-38FC391FCA6A}"/>
    <cellStyle name="Total 3 6 6 3" xfId="3252" xr:uid="{87FBA64C-03DF-4E66-B60F-CD49809230E7}"/>
    <cellStyle name="Total 3 6 6 4" xfId="3605" xr:uid="{F920D101-76A3-4C21-BF8C-09255617A75C}"/>
    <cellStyle name="Total 3 6 7" xfId="2618" xr:uid="{41C1276E-755D-42F6-96F6-5D5C403E222D}"/>
    <cellStyle name="Total 3 6 8" xfId="3039" xr:uid="{615A6467-3CCE-4E0C-97D0-520FC53E84CC}"/>
    <cellStyle name="Total 3 7" xfId="2192" xr:uid="{6FB9DBB2-C8C6-440B-A05F-E978976490BE}"/>
    <cellStyle name="Total 3 7 2" xfId="2260" xr:uid="{1C35A301-E747-44D2-B663-316BBE69D8FB}"/>
    <cellStyle name="Total 3 7 2 2" xfId="2473" xr:uid="{916C19AF-AA10-49AA-9100-3E4D818FE1C7}"/>
    <cellStyle name="Total 3 7 2 2 2" xfId="2904" xr:uid="{6A9217F4-222F-47AA-8533-AA42D04A5E03}"/>
    <cellStyle name="Total 3 7 2 2 3" xfId="3325" xr:uid="{55E783ED-EDFF-4023-9AD9-D456B67B4161}"/>
    <cellStyle name="Total 3 7 2 2 4" xfId="3678" xr:uid="{113B9B67-2FE8-419B-B7FD-0F0E452343F4}"/>
    <cellStyle name="Total 3 7 2 3" xfId="2691" xr:uid="{FF945823-0F53-4AE4-9F66-FCFAD232FBFB}"/>
    <cellStyle name="Total 3 7 2 4" xfId="3112" xr:uid="{6E30FBF2-078A-40DE-83EC-AB73F042B18F}"/>
    <cellStyle name="Total 3 7 2 5" xfId="3465" xr:uid="{AB627C86-274B-4DEE-9E23-7C393E3769E5}"/>
    <cellStyle name="Total 3 7 3" xfId="2405" xr:uid="{E5361853-AC10-4000-B251-2F9CD818DDD8}"/>
    <cellStyle name="Total 3 7 3 2" xfId="2836" xr:uid="{FA5BCE00-D9CF-4035-B1F3-EF14893A17E0}"/>
    <cellStyle name="Total 3 7 3 3" xfId="3257" xr:uid="{5D637AE7-98E4-478E-A337-97229CD50D40}"/>
    <cellStyle name="Total 3 7 3 4" xfId="3610" xr:uid="{4A397085-3CA9-453F-8EC3-F2B5C960D455}"/>
    <cellStyle name="Total 3 7 4" xfId="2623" xr:uid="{4AEBD29C-FFF2-4C3B-A43E-5D78A07DFA70}"/>
    <cellStyle name="Total 3 7 5" xfId="3044" xr:uid="{C0903132-6CB0-4F7F-A979-5EC03ECCD4C5}"/>
    <cellStyle name="Total 3 8" xfId="2321" xr:uid="{6DD90D06-18CD-486B-8B35-AC7E20DCA128}"/>
    <cellStyle name="Total 3 8 2" xfId="2534" xr:uid="{6853869B-1148-4478-8CAC-B210AA303165}"/>
    <cellStyle name="Total 3 8 2 2" xfId="2965" xr:uid="{99224A87-2F85-42D9-9F2A-FDDB13F7F369}"/>
    <cellStyle name="Total 3 8 2 3" xfId="3386" xr:uid="{9AA3DFCE-F803-4575-A3F9-D9AAFD2CE074}"/>
    <cellStyle name="Total 3 8 2 4" xfId="3739" xr:uid="{0C1E0D4F-4A8A-4F71-848B-FE4A701A1E06}"/>
    <cellStyle name="Total 3 8 3" xfId="2752" xr:uid="{3659637C-D019-457C-BF55-EFEFFBDD72FA}"/>
    <cellStyle name="Total 3 8 4" xfId="3173" xr:uid="{A1E4C359-58F1-4E9E-9E2B-6D7DC5808D87}"/>
    <cellStyle name="Total 3 8 5" xfId="3526" xr:uid="{8C3A8A57-80BD-4EE7-873D-0BA070532DBA}"/>
    <cellStyle name="Total 3 9" xfId="2333" xr:uid="{823F160E-2939-496F-B7AE-43F6293E8ECD}"/>
    <cellStyle name="Total 3 9 2" xfId="2546" xr:uid="{CCDE48FD-8A69-4FD9-903C-C7283CF5B279}"/>
    <cellStyle name="Total 3 9 2 2" xfId="2977" xr:uid="{0E4E1EEC-AD67-42DE-932D-7C118D4CC2E1}"/>
    <cellStyle name="Total 3 9 2 3" xfId="3398" xr:uid="{89916CB5-0886-4863-BAEC-EB28D6DAC6F4}"/>
    <cellStyle name="Total 3 9 2 4" xfId="3751" xr:uid="{15768837-E579-4311-8DEE-D1B8E4327AD8}"/>
    <cellStyle name="Total 3 9 3" xfId="2764" xr:uid="{926183B7-BE90-47DF-818D-C2219D5DE999}"/>
    <cellStyle name="Total 3 9 4" xfId="3185" xr:uid="{C455F816-B6B5-4149-AD52-4D92FB984DDC}"/>
    <cellStyle name="Total 3 9 5" xfId="3538" xr:uid="{ECCF7146-5979-4605-9B87-43DCA51AE6AF}"/>
    <cellStyle name="Total 4" xfId="2145" xr:uid="{4345E842-69C5-4F76-B1AB-22109724F4B3}"/>
    <cellStyle name="Warning Text" xfId="1772" builtinId="11" customBuiltin="1"/>
    <cellStyle name="Warning Text 2" xfId="1759" xr:uid="{803EA6AB-CCE4-41A2-8182-ED8A3EBB2F83}"/>
    <cellStyle name="Warning Text 3" xfId="2148" xr:uid="{39238502-9153-4946-9B96-BE397DA51282}"/>
    <cellStyle name="Warning Text 4" xfId="2147" xr:uid="{E39796B8-1EE4-49D7-8E59-DE2F0B51292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png"/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png"/><Relationship Id="rId1" Type="http://schemas.openxmlformats.org/officeDocument/2006/relationships/image" Target="../media/image8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2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1343591</xdr:colOff>
      <xdr:row>0</xdr:row>
      <xdr:rowOff>291582</xdr:rowOff>
    </xdr:from>
    <xdr:to>
      <xdr:col>13</xdr:col>
      <xdr:colOff>2394532</xdr:colOff>
      <xdr:row>4</xdr:row>
      <xdr:rowOff>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CF5EF28-E2A9-48EB-AB99-F2032FB051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179611" y="291582"/>
          <a:ext cx="1050941" cy="106913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16</xdr:row>
      <xdr:rowOff>28575</xdr:rowOff>
    </xdr:from>
    <xdr:to>
      <xdr:col>7</xdr:col>
      <xdr:colOff>38100</xdr:colOff>
      <xdr:row>21</xdr:row>
      <xdr:rowOff>823520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1C724DA-2E98-9BA4-D138-012E0EF2152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23850" y="5172075"/>
          <a:ext cx="6105525" cy="2366570"/>
        </a:xfrm>
        <a:prstGeom prst="rect">
          <a:avLst/>
        </a:prstGeom>
      </xdr:spPr>
    </xdr:pic>
    <xdr:clientData/>
  </xdr:twoCellAnchor>
  <xdr:twoCellAnchor editAs="oneCell">
    <xdr:from>
      <xdr:col>7</xdr:col>
      <xdr:colOff>76199</xdr:colOff>
      <xdr:row>16</xdr:row>
      <xdr:rowOff>28575</xdr:rowOff>
    </xdr:from>
    <xdr:to>
      <xdr:col>13</xdr:col>
      <xdr:colOff>2495549</xdr:colOff>
      <xdr:row>21</xdr:row>
      <xdr:rowOff>823817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925955A9-9513-96B2-FA54-CEC76329EB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467474" y="5172075"/>
          <a:ext cx="5857875" cy="2366867"/>
        </a:xfrm>
        <a:prstGeom prst="rect">
          <a:avLst/>
        </a:prstGeom>
      </xdr:spPr>
    </xdr:pic>
    <xdr:clientData/>
  </xdr:twoCellAnchor>
  <xdr:twoCellAnchor editAs="oneCell">
    <xdr:from>
      <xdr:col>10</xdr:col>
      <xdr:colOff>57150</xdr:colOff>
      <xdr:row>7</xdr:row>
      <xdr:rowOff>0</xdr:rowOff>
    </xdr:from>
    <xdr:to>
      <xdr:col>14</xdr:col>
      <xdr:colOff>9525</xdr:colOff>
      <xdr:row>15</xdr:row>
      <xdr:rowOff>9525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14D6FE5C-F94D-42C0-8DFD-485CC98803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8848725" y="2314575"/>
          <a:ext cx="3486150" cy="252412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534267</xdr:colOff>
      <xdr:row>0</xdr:row>
      <xdr:rowOff>0</xdr:rowOff>
    </xdr:from>
    <xdr:to>
      <xdr:col>13</xdr:col>
      <xdr:colOff>1467717</xdr:colOff>
      <xdr:row>3</xdr:row>
      <xdr:rowOff>14758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69EA93E-D4BD-4F4E-9FE0-9C5845C8A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32449" y="0"/>
          <a:ext cx="933450" cy="9499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6</xdr:col>
      <xdr:colOff>17318</xdr:colOff>
      <xdr:row>29</xdr:row>
      <xdr:rowOff>8659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B9F7F7A-BA62-294F-5B36-E279B92018F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98318" y="5706341"/>
          <a:ext cx="4875068" cy="2502477"/>
        </a:xfrm>
        <a:prstGeom prst="rect">
          <a:avLst/>
        </a:prstGeom>
      </xdr:spPr>
    </xdr:pic>
    <xdr:clientData/>
  </xdr:twoCellAnchor>
  <xdr:twoCellAnchor editAs="oneCell">
    <xdr:from>
      <xdr:col>8</xdr:col>
      <xdr:colOff>0</xdr:colOff>
      <xdr:row>21</xdr:row>
      <xdr:rowOff>0</xdr:rowOff>
    </xdr:from>
    <xdr:to>
      <xdr:col>14</xdr:col>
      <xdr:colOff>8660</xdr:colOff>
      <xdr:row>29</xdr:row>
      <xdr:rowOff>17318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6100A5CC-EB94-B790-0CF5-B16F134EAE0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061364" y="5706341"/>
          <a:ext cx="5134841" cy="2511136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1214912</xdr:colOff>
      <xdr:row>0</xdr:row>
      <xdr:rowOff>0</xdr:rowOff>
    </xdr:from>
    <xdr:to>
      <xdr:col>13</xdr:col>
      <xdr:colOff>1535761</xdr:colOff>
      <xdr:row>0</xdr:row>
      <xdr:rowOff>329712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3443122-07DD-4F83-9B38-4BA95D84E5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091604" y="0"/>
          <a:ext cx="320849" cy="329712"/>
        </a:xfrm>
        <a:prstGeom prst="rect">
          <a:avLst/>
        </a:prstGeom>
      </xdr:spPr>
    </xdr:pic>
    <xdr:clientData/>
  </xdr:twoCellAnchor>
  <xdr:twoCellAnchor editAs="oneCell">
    <xdr:from>
      <xdr:col>13</xdr:col>
      <xdr:colOff>1206500</xdr:colOff>
      <xdr:row>64</xdr:row>
      <xdr:rowOff>8548</xdr:rowOff>
    </xdr:from>
    <xdr:to>
      <xdr:col>13</xdr:col>
      <xdr:colOff>1514888</xdr:colOff>
      <xdr:row>64</xdr:row>
      <xdr:rowOff>331073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588F9F85-D28A-4897-962B-59EDD02A54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088688" y="11279798"/>
          <a:ext cx="308388" cy="322525"/>
        </a:xfrm>
        <a:prstGeom prst="rect">
          <a:avLst/>
        </a:prstGeom>
      </xdr:spPr>
    </xdr:pic>
    <xdr:clientData/>
  </xdr:twoCellAnchor>
  <xdr:twoCellAnchor editAs="oneCell">
    <xdr:from>
      <xdr:col>13</xdr:col>
      <xdr:colOff>1222873</xdr:colOff>
      <xdr:row>51</xdr:row>
      <xdr:rowOff>14656</xdr:rowOff>
    </xdr:from>
    <xdr:to>
      <xdr:col>13</xdr:col>
      <xdr:colOff>1524048</xdr:colOff>
      <xdr:row>51</xdr:row>
      <xdr:rowOff>341313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E9F88107-61BB-4A8B-A742-46BD31338F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105061" y="6602781"/>
          <a:ext cx="301175" cy="326657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638174</xdr:colOff>
      <xdr:row>0</xdr:row>
      <xdr:rowOff>0</xdr:rowOff>
    </xdr:from>
    <xdr:to>
      <xdr:col>8</xdr:col>
      <xdr:colOff>1543049</xdr:colOff>
      <xdr:row>3</xdr:row>
      <xdr:rowOff>181408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9D326EF0-9140-3B7A-1FEE-261B77F96A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924674" y="0"/>
          <a:ext cx="904875" cy="962458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1162049</xdr:colOff>
      <xdr:row>0</xdr:row>
      <xdr:rowOff>0</xdr:rowOff>
    </xdr:from>
    <xdr:to>
      <xdr:col>5</xdr:col>
      <xdr:colOff>1181099</xdr:colOff>
      <xdr:row>5</xdr:row>
      <xdr:rowOff>123825</xdr:rowOff>
    </xdr:to>
    <xdr:pic>
      <xdr:nvPicPr>
        <xdr:cNvPr id="2" name="Picture 1" descr="173900_logo_final">
          <a:extLst>
            <a:ext uri="{FF2B5EF4-FFF2-40B4-BE49-F238E27FC236}">
              <a16:creationId xmlns:a16="http://schemas.microsoft.com/office/drawing/2014/main" id="{7E8E983F-9EC4-4C45-9BCE-AA3F03EC43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62624" y="0"/>
          <a:ext cx="1304925" cy="1266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209550</xdr:colOff>
      <xdr:row>0</xdr:row>
      <xdr:rowOff>1</xdr:rowOff>
    </xdr:from>
    <xdr:to>
      <xdr:col>5</xdr:col>
      <xdr:colOff>1181099</xdr:colOff>
      <xdr:row>4</xdr:row>
      <xdr:rowOff>132456</xdr:rowOff>
    </xdr:to>
    <xdr:pic>
      <xdr:nvPicPr>
        <xdr:cNvPr id="2" name="Picture 1" descr="173900_logo_final">
          <a:extLst>
            <a:ext uri="{FF2B5EF4-FFF2-40B4-BE49-F238E27FC236}">
              <a16:creationId xmlns:a16="http://schemas.microsoft.com/office/drawing/2014/main" id="{7A9CFF99-B679-4B85-B24B-DB9773E077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0" y="1"/>
          <a:ext cx="971549" cy="1046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447675</xdr:colOff>
      <xdr:row>0</xdr:row>
      <xdr:rowOff>0</xdr:rowOff>
    </xdr:from>
    <xdr:to>
      <xdr:col>11</xdr:col>
      <xdr:colOff>1304</xdr:colOff>
      <xdr:row>2</xdr:row>
      <xdr:rowOff>225112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333CBB7-5A71-4B27-8E6F-A8FDC67AC0F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229725" y="0"/>
          <a:ext cx="687104" cy="758512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338719</xdr:colOff>
      <xdr:row>0</xdr:row>
      <xdr:rowOff>0</xdr:rowOff>
    </xdr:from>
    <xdr:to>
      <xdr:col>6</xdr:col>
      <xdr:colOff>1</xdr:colOff>
      <xdr:row>2</xdr:row>
      <xdr:rowOff>257175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737EAF9-837C-4330-9799-E022B62863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63094" y="0"/>
          <a:ext cx="937632" cy="962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81C162-B039-4AA0-A1F5-1EB64379B7A9}">
  <dimension ref="A1:P25"/>
  <sheetViews>
    <sheetView tabSelected="1" topLeftCell="A13" zoomScaleNormal="100" workbookViewId="0">
      <selection activeCell="U13" sqref="U13"/>
    </sheetView>
  </sheetViews>
  <sheetFormatPr defaultColWidth="9" defaultRowHeight="21"/>
  <cols>
    <col min="1" max="1" width="4.85546875" style="44" customWidth="1"/>
    <col min="2" max="2" width="28.42578125" customWidth="1"/>
    <col min="3" max="3" width="10.140625" customWidth="1"/>
    <col min="4" max="4" width="11.85546875" customWidth="1"/>
    <col min="5" max="5" width="12.85546875" customWidth="1"/>
    <col min="6" max="6" width="5.85546875" customWidth="1"/>
    <col min="7" max="7" width="21.85546875" customWidth="1"/>
    <col min="8" max="8" width="10.140625" customWidth="1"/>
    <col min="9" max="9" width="13.28515625" customWidth="1"/>
    <col min="10" max="10" width="12.5703125" customWidth="1"/>
    <col min="11" max="11" width="3" customWidth="1"/>
    <col min="12" max="12" width="3.5703125" customWidth="1"/>
    <col min="13" max="13" width="9" customWidth="1"/>
    <col min="14" max="14" width="37.42578125" customWidth="1"/>
  </cols>
  <sheetData>
    <row r="1" spans="2:16" ht="24.95" customHeight="1">
      <c r="B1" s="212" t="s">
        <v>0</v>
      </c>
      <c r="C1" s="213"/>
      <c r="D1" s="214"/>
      <c r="E1" s="45"/>
      <c r="F1" s="45"/>
      <c r="G1" s="45"/>
      <c r="H1" s="45"/>
      <c r="I1" s="45"/>
      <c r="J1" s="45"/>
      <c r="K1" s="45"/>
      <c r="L1" s="45"/>
      <c r="M1" s="45"/>
      <c r="N1" s="45"/>
    </row>
    <row r="2" spans="2:16" ht="24.95" customHeight="1">
      <c r="B2" s="215" t="s">
        <v>309</v>
      </c>
      <c r="C2" s="216"/>
      <c r="D2" s="217"/>
      <c r="E2" s="218"/>
      <c r="F2" s="219"/>
      <c r="G2" s="219"/>
      <c r="H2" s="219"/>
      <c r="I2" s="219"/>
      <c r="J2" s="219"/>
      <c r="K2" s="220"/>
      <c r="L2" s="45"/>
      <c r="M2" s="45"/>
      <c r="N2" s="45"/>
    </row>
    <row r="3" spans="2:16" ht="24.95" customHeight="1">
      <c r="B3" s="45"/>
      <c r="C3" s="45"/>
      <c r="D3" s="46"/>
      <c r="E3" s="46"/>
      <c r="F3" s="45"/>
      <c r="G3" s="46"/>
      <c r="H3" s="46"/>
      <c r="I3" s="46"/>
      <c r="J3" s="46"/>
      <c r="K3" s="45"/>
      <c r="L3" s="46"/>
      <c r="M3" s="46"/>
      <c r="N3" s="46"/>
    </row>
    <row r="4" spans="2:16" ht="33.75" customHeight="1">
      <c r="B4" s="221" t="s">
        <v>308</v>
      </c>
      <c r="C4" s="222"/>
      <c r="D4" s="222"/>
      <c r="E4" s="222"/>
      <c r="F4" s="222"/>
      <c r="G4" s="222"/>
      <c r="H4" s="222"/>
      <c r="I4" s="222"/>
      <c r="J4" s="222"/>
      <c r="K4" s="222"/>
      <c r="L4" s="222"/>
      <c r="M4" s="222"/>
      <c r="N4" s="223"/>
    </row>
    <row r="5" spans="2:16" ht="24.95" customHeight="1">
      <c r="B5" s="47"/>
      <c r="C5" s="47"/>
      <c r="D5" s="48"/>
      <c r="E5" s="48"/>
      <c r="F5" s="47"/>
      <c r="G5" s="48"/>
      <c r="H5" s="48"/>
      <c r="I5" s="48"/>
      <c r="J5" s="48"/>
      <c r="K5" s="47"/>
      <c r="L5" s="48"/>
      <c r="M5" s="48"/>
      <c r="N5" s="48"/>
    </row>
    <row r="6" spans="2:16" ht="24.95" customHeight="1">
      <c r="B6" s="224" t="s">
        <v>79</v>
      </c>
      <c r="C6" s="225"/>
      <c r="D6" s="226">
        <f>'Bullient '!M51+'Bullient '!M64+'Bullient '!M87+OTC!H10</f>
        <v>13414195842</v>
      </c>
      <c r="E6" s="227"/>
      <c r="F6" s="49"/>
      <c r="G6" s="224" t="s">
        <v>80</v>
      </c>
      <c r="H6" s="225"/>
      <c r="I6" s="226">
        <f>'Bullient '!N51+'Bullient '!N64+'Bullient '!N87+OTC!I10</f>
        <v>13971418338.52</v>
      </c>
      <c r="J6" s="227"/>
      <c r="K6" s="50"/>
      <c r="L6" s="224" t="s">
        <v>8</v>
      </c>
      <c r="M6" s="225"/>
      <c r="N6" s="51">
        <f>'Bullient '!L51+'Bullient '!L64+'Bullient '!L87+OTC!G10</f>
        <v>1009</v>
      </c>
    </row>
    <row r="7" spans="2:16" ht="24.95" customHeight="1">
      <c r="B7" s="45"/>
      <c r="C7" s="45"/>
      <c r="D7" s="47"/>
      <c r="E7" s="52"/>
      <c r="F7" s="47"/>
      <c r="G7" s="47"/>
      <c r="H7" s="47"/>
      <c r="I7" s="47"/>
      <c r="J7" s="53"/>
      <c r="K7" s="206"/>
      <c r="L7" s="207"/>
      <c r="M7" s="208"/>
      <c r="N7" s="54"/>
    </row>
    <row r="8" spans="2:16" ht="24.95" customHeight="1">
      <c r="B8" s="209" t="s">
        <v>1</v>
      </c>
      <c r="C8" s="210"/>
      <c r="D8" s="211"/>
      <c r="E8" s="55">
        <v>946.85</v>
      </c>
      <c r="F8" s="56"/>
      <c r="G8" s="209" t="s">
        <v>5</v>
      </c>
      <c r="H8" s="210"/>
      <c r="I8" s="211"/>
      <c r="J8" s="55">
        <v>1123.95</v>
      </c>
      <c r="K8" s="205"/>
      <c r="L8" s="200"/>
      <c r="M8" s="201"/>
      <c r="N8" s="44"/>
    </row>
    <row r="9" spans="2:16" ht="24.95" customHeight="1">
      <c r="B9" s="209" t="s">
        <v>2</v>
      </c>
      <c r="C9" s="210"/>
      <c r="D9" s="211"/>
      <c r="E9" s="55">
        <v>947.75</v>
      </c>
      <c r="F9" s="57"/>
      <c r="G9" s="209" t="s">
        <v>6</v>
      </c>
      <c r="H9" s="210"/>
      <c r="I9" s="211"/>
      <c r="J9" s="55">
        <v>1122.8499999999999</v>
      </c>
      <c r="K9" s="205"/>
      <c r="L9" s="200"/>
      <c r="M9" s="201"/>
      <c r="N9" s="44"/>
      <c r="P9" s="58"/>
    </row>
    <row r="10" spans="2:16" ht="24.95" customHeight="1">
      <c r="B10" s="202" t="s">
        <v>3</v>
      </c>
      <c r="C10" s="203"/>
      <c r="D10" s="204"/>
      <c r="E10" s="133">
        <f>((E8/E9)-1)*100</f>
        <v>-9.4961751516753345E-2</v>
      </c>
      <c r="F10" s="57"/>
      <c r="G10" s="202" t="s">
        <v>3</v>
      </c>
      <c r="H10" s="203"/>
      <c r="I10" s="204"/>
      <c r="J10" s="157">
        <f>((J8/J9)-1)*100</f>
        <v>9.7964999777366835E-2</v>
      </c>
      <c r="K10" s="205"/>
      <c r="L10" s="200"/>
      <c r="M10" s="201"/>
      <c r="N10" s="44"/>
    </row>
    <row r="11" spans="2:16" ht="24.95" customHeight="1">
      <c r="B11" s="202" t="s">
        <v>4</v>
      </c>
      <c r="C11" s="203"/>
      <c r="D11" s="204"/>
      <c r="E11" s="133">
        <f>E8-E9</f>
        <v>-0.89999999999997726</v>
      </c>
      <c r="F11" s="47"/>
      <c r="G11" s="202" t="s">
        <v>4</v>
      </c>
      <c r="H11" s="203"/>
      <c r="I11" s="204"/>
      <c r="J11" s="157">
        <f>J8-J9</f>
        <v>1.1000000000001364</v>
      </c>
      <c r="K11" s="205"/>
      <c r="L11" s="200"/>
      <c r="M11" s="201"/>
      <c r="N11" s="44"/>
      <c r="O11" s="58"/>
    </row>
    <row r="12" spans="2:16" ht="24.95" customHeight="1">
      <c r="B12" s="59"/>
      <c r="C12" s="60"/>
      <c r="D12" s="59"/>
      <c r="E12" s="196"/>
      <c r="F12" s="197"/>
      <c r="G12" s="198"/>
      <c r="H12" s="61"/>
      <c r="I12" s="61"/>
      <c r="J12" s="62"/>
      <c r="K12" s="199"/>
      <c r="L12" s="200"/>
      <c r="M12" s="201"/>
      <c r="N12" s="44"/>
      <c r="O12" s="58"/>
    </row>
    <row r="13" spans="2:16" ht="24.95" customHeight="1">
      <c r="B13" s="63" t="s">
        <v>9</v>
      </c>
      <c r="C13" s="64">
        <v>104</v>
      </c>
      <c r="D13" s="66" t="s">
        <v>81</v>
      </c>
      <c r="E13" s="64">
        <v>11</v>
      </c>
      <c r="F13" s="47"/>
      <c r="G13" s="65" t="s">
        <v>86</v>
      </c>
      <c r="H13" s="64">
        <v>41</v>
      </c>
      <c r="I13" s="66" t="s">
        <v>81</v>
      </c>
      <c r="J13" s="64">
        <v>9</v>
      </c>
      <c r="K13" s="205"/>
      <c r="L13" s="200"/>
      <c r="M13" s="201"/>
      <c r="N13" s="44"/>
      <c r="O13" s="58"/>
      <c r="P13" s="58"/>
    </row>
    <row r="14" spans="2:16" ht="24.95" customHeight="1">
      <c r="B14" s="63" t="s">
        <v>85</v>
      </c>
      <c r="C14" s="64">
        <v>48</v>
      </c>
      <c r="D14" s="66" t="s">
        <v>81</v>
      </c>
      <c r="E14" s="64">
        <v>1</v>
      </c>
      <c r="F14" s="56"/>
      <c r="G14" s="230" t="s">
        <v>83</v>
      </c>
      <c r="H14" s="231"/>
      <c r="I14" s="232"/>
      <c r="J14" s="64">
        <v>11</v>
      </c>
      <c r="K14" s="205"/>
      <c r="L14" s="200"/>
      <c r="M14" s="201"/>
      <c r="N14" s="44"/>
      <c r="O14" s="58"/>
      <c r="P14" s="58"/>
    </row>
    <row r="15" spans="2:16" ht="24.95" customHeight="1">
      <c r="B15" s="202" t="s">
        <v>102</v>
      </c>
      <c r="C15" s="203" t="s">
        <v>10</v>
      </c>
      <c r="D15" s="204" t="s">
        <v>10</v>
      </c>
      <c r="E15" s="64">
        <v>5</v>
      </c>
      <c r="F15" s="47"/>
      <c r="G15" s="233" t="s">
        <v>84</v>
      </c>
      <c r="H15" s="234"/>
      <c r="I15" s="235"/>
      <c r="J15" s="64">
        <v>22</v>
      </c>
      <c r="K15" s="205"/>
      <c r="L15" s="200"/>
      <c r="M15" s="201"/>
      <c r="N15" s="52"/>
      <c r="O15" s="58"/>
      <c r="P15" s="58"/>
    </row>
    <row r="16" spans="2:16" ht="24.95" customHeight="1">
      <c r="B16" s="202" t="s">
        <v>82</v>
      </c>
      <c r="C16" s="203" t="s">
        <v>11</v>
      </c>
      <c r="D16" s="204" t="s">
        <v>11</v>
      </c>
      <c r="E16" s="67">
        <v>10</v>
      </c>
      <c r="F16" s="44"/>
      <c r="G16" s="44"/>
      <c r="H16" s="44"/>
      <c r="I16" s="44"/>
      <c r="J16" s="52"/>
      <c r="K16" s="52"/>
      <c r="L16" s="52"/>
      <c r="M16" s="52"/>
      <c r="N16" s="52"/>
      <c r="O16" s="58"/>
      <c r="P16" s="58"/>
    </row>
    <row r="17" spans="1:15" ht="24.95" customHeight="1">
      <c r="B17" s="44"/>
      <c r="C17" s="44"/>
      <c r="D17" s="44"/>
      <c r="E17" s="44"/>
      <c r="F17" s="44"/>
      <c r="G17" s="44"/>
      <c r="H17" s="52"/>
      <c r="I17" s="52"/>
      <c r="J17" s="52"/>
      <c r="K17" s="52"/>
      <c r="L17" s="52"/>
      <c r="M17" s="52"/>
      <c r="N17" s="52"/>
      <c r="O17" s="58"/>
    </row>
    <row r="18" spans="1:15" ht="24.95" customHeight="1">
      <c r="B18" s="44"/>
      <c r="C18" s="44"/>
      <c r="D18" s="44"/>
      <c r="E18" s="44"/>
      <c r="F18" s="44"/>
      <c r="G18" s="44"/>
      <c r="H18" s="44"/>
      <c r="I18" s="44"/>
      <c r="J18" s="44"/>
      <c r="K18" s="44"/>
      <c r="L18" s="44"/>
      <c r="M18" s="44"/>
      <c r="N18" s="44"/>
      <c r="O18" s="58"/>
    </row>
    <row r="19" spans="1:15" ht="24.95" customHeight="1">
      <c r="B19" s="44"/>
      <c r="C19" s="44"/>
      <c r="D19" s="44"/>
      <c r="E19" s="44"/>
      <c r="F19" s="44"/>
      <c r="G19" s="44"/>
      <c r="H19" s="44"/>
      <c r="I19" s="44"/>
      <c r="J19" s="44"/>
      <c r="K19" s="44"/>
      <c r="L19" s="44"/>
      <c r="M19" s="44"/>
      <c r="N19" s="44"/>
      <c r="O19" s="58"/>
    </row>
    <row r="20" spans="1:15" ht="24.95" customHeight="1">
      <c r="B20" s="44"/>
      <c r="C20" s="44"/>
      <c r="D20" s="44"/>
      <c r="E20" s="44"/>
      <c r="F20" s="44"/>
      <c r="G20" s="44"/>
      <c r="H20" s="44"/>
      <c r="I20" s="44"/>
      <c r="J20" s="44"/>
      <c r="K20" s="44"/>
      <c r="L20" s="44"/>
      <c r="M20" s="44"/>
      <c r="N20" s="44"/>
    </row>
    <row r="21" spans="1:15" ht="24.95" customHeight="1">
      <c r="B21" s="44"/>
      <c r="C21" s="44"/>
      <c r="D21" s="44"/>
      <c r="E21" s="44"/>
      <c r="F21" s="44"/>
      <c r="G21" s="44"/>
      <c r="H21" s="44"/>
      <c r="I21" s="44"/>
      <c r="J21" s="44"/>
      <c r="K21" s="44"/>
      <c r="L21" s="44"/>
      <c r="M21" s="44"/>
      <c r="N21" s="44"/>
    </row>
    <row r="22" spans="1:15" ht="65.25" customHeight="1">
      <c r="B22" s="44"/>
      <c r="C22" s="44"/>
      <c r="D22" s="44"/>
      <c r="E22" s="44"/>
      <c r="F22" s="44"/>
      <c r="G22" s="44"/>
      <c r="H22" s="44"/>
      <c r="I22" s="44"/>
      <c r="J22" s="44"/>
      <c r="K22" s="44"/>
      <c r="L22" s="44"/>
      <c r="M22" s="44"/>
      <c r="N22" s="44"/>
    </row>
    <row r="23" spans="1:15" ht="45.75" customHeight="1">
      <c r="B23" s="134" t="s">
        <v>319</v>
      </c>
      <c r="C23" s="236" t="s">
        <v>329</v>
      </c>
      <c r="D23" s="237"/>
      <c r="E23" s="237"/>
      <c r="F23" s="237"/>
      <c r="G23" s="237"/>
      <c r="H23" s="237"/>
      <c r="I23" s="237"/>
      <c r="J23" s="237"/>
      <c r="K23" s="237"/>
      <c r="L23" s="237"/>
      <c r="M23" s="237"/>
      <c r="N23" s="238"/>
    </row>
    <row r="24" spans="1:15" ht="45" customHeight="1">
      <c r="B24" s="134" t="s">
        <v>319</v>
      </c>
      <c r="C24" s="236" t="s">
        <v>330</v>
      </c>
      <c r="D24" s="237"/>
      <c r="E24" s="237"/>
      <c r="F24" s="237"/>
      <c r="G24" s="237"/>
      <c r="H24" s="237"/>
      <c r="I24" s="237"/>
      <c r="J24" s="237"/>
      <c r="K24" s="237"/>
      <c r="L24" s="237"/>
      <c r="M24" s="237"/>
      <c r="N24" s="238"/>
    </row>
    <row r="25" spans="1:15" ht="28.5" customHeight="1">
      <c r="A25" s="228" t="s">
        <v>12</v>
      </c>
      <c r="B25" s="229"/>
      <c r="C25" s="229"/>
      <c r="D25" s="229"/>
      <c r="E25" s="229"/>
      <c r="F25" s="229"/>
      <c r="G25" s="229"/>
      <c r="H25" s="229"/>
      <c r="I25" s="229"/>
      <c r="J25" s="229"/>
      <c r="K25" s="229"/>
      <c r="L25" s="229"/>
      <c r="M25" s="229"/>
      <c r="N25" s="229"/>
    </row>
  </sheetData>
  <mergeCells count="34">
    <mergeCell ref="A25:N25"/>
    <mergeCell ref="K13:M13"/>
    <mergeCell ref="G14:I14"/>
    <mergeCell ref="K14:M14"/>
    <mergeCell ref="B15:D15"/>
    <mergeCell ref="B16:D16"/>
    <mergeCell ref="G15:I15"/>
    <mergeCell ref="K15:M15"/>
    <mergeCell ref="C23:N23"/>
    <mergeCell ref="C24:N24"/>
    <mergeCell ref="B1:D1"/>
    <mergeCell ref="B2:D2"/>
    <mergeCell ref="E2:K2"/>
    <mergeCell ref="B4:N4"/>
    <mergeCell ref="B6:C6"/>
    <mergeCell ref="D6:E6"/>
    <mergeCell ref="G6:H6"/>
    <mergeCell ref="I6:J6"/>
    <mergeCell ref="L6:M6"/>
    <mergeCell ref="K7:M7"/>
    <mergeCell ref="B8:D8"/>
    <mergeCell ref="G8:I8"/>
    <mergeCell ref="K8:M8"/>
    <mergeCell ref="B9:D9"/>
    <mergeCell ref="G9:I9"/>
    <mergeCell ref="K9:M9"/>
    <mergeCell ref="E12:G12"/>
    <mergeCell ref="K12:M12"/>
    <mergeCell ref="B10:D10"/>
    <mergeCell ref="G10:I10"/>
    <mergeCell ref="K10:M10"/>
    <mergeCell ref="B11:D11"/>
    <mergeCell ref="G11:I11"/>
    <mergeCell ref="K11:M11"/>
  </mergeCells>
  <pageMargins left="0.23622047244094499" right="0.23622047244094499" top="0.74803149606299202" bottom="0" header="0.31496062992126" footer="0.31496062992126"/>
  <pageSetup paperSize="9" scale="75" fitToWidth="0" fitToHeight="0" orientation="landscape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8743E4-CED5-4CE0-8B71-4AFB429724FD}">
  <dimension ref="A1:C8"/>
  <sheetViews>
    <sheetView workbookViewId="0">
      <selection activeCell="C29" sqref="C29"/>
    </sheetView>
  </sheetViews>
  <sheetFormatPr defaultRowHeight="15"/>
  <cols>
    <col min="1" max="1" width="36.85546875" style="3" customWidth="1"/>
    <col min="2" max="2" width="14.42578125" style="4" customWidth="1"/>
    <col min="3" max="3" width="89.7109375" customWidth="1"/>
  </cols>
  <sheetData>
    <row r="1" spans="1:3" ht="27.95" customHeight="1">
      <c r="A1" s="365" t="s">
        <v>63</v>
      </c>
      <c r="B1" s="365"/>
      <c r="C1" s="365"/>
    </row>
    <row r="2" spans="1:3" ht="34.5" customHeight="1">
      <c r="A2" s="5" t="s">
        <v>64</v>
      </c>
      <c r="B2" s="16" t="s">
        <v>65</v>
      </c>
      <c r="C2" s="17" t="s">
        <v>66</v>
      </c>
    </row>
    <row r="3" spans="1:3" ht="34.5" customHeight="1">
      <c r="A3" s="18" t="s">
        <v>67</v>
      </c>
      <c r="B3" s="16">
        <v>45515</v>
      </c>
      <c r="C3" s="17" t="s">
        <v>68</v>
      </c>
    </row>
    <row r="4" spans="1:3" ht="34.5" customHeight="1">
      <c r="A4" s="18" t="s">
        <v>69</v>
      </c>
      <c r="B4" s="16">
        <v>45530</v>
      </c>
      <c r="C4" s="17" t="s">
        <v>70</v>
      </c>
    </row>
    <row r="5" spans="1:3" ht="34.5" customHeight="1">
      <c r="A5" s="18" t="s">
        <v>71</v>
      </c>
      <c r="B5" s="16">
        <v>45530</v>
      </c>
      <c r="C5" s="17" t="s">
        <v>72</v>
      </c>
    </row>
    <row r="6" spans="1:3" ht="34.5" customHeight="1">
      <c r="A6" s="5" t="s">
        <v>73</v>
      </c>
      <c r="B6" s="16">
        <v>45530</v>
      </c>
      <c r="C6" s="17" t="s">
        <v>74</v>
      </c>
    </row>
    <row r="7" spans="1:3" ht="34.5" customHeight="1">
      <c r="A7" s="5" t="s">
        <v>75</v>
      </c>
      <c r="B7" s="16">
        <v>45560</v>
      </c>
      <c r="C7" s="17" t="s">
        <v>76</v>
      </c>
    </row>
    <row r="8" spans="1:3" ht="25.5" customHeight="1">
      <c r="A8" s="5" t="s">
        <v>197</v>
      </c>
      <c r="B8" s="16" t="s">
        <v>196</v>
      </c>
      <c r="C8" s="17" t="s">
        <v>198</v>
      </c>
    </row>
  </sheetData>
  <mergeCells count="1">
    <mergeCell ref="A1:C1"/>
  </mergeCells>
  <pageMargins left="0.70866141732283505" right="0.70866141732283505" top="0.74803149606299202" bottom="0.74803149606299202" header="0.31496062992126" footer="0.31496062992126"/>
  <pageSetup paperSize="9" scale="9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C97DA7-55FB-4793-8B75-DE7A4C4CA149}">
  <dimension ref="A1:N31"/>
  <sheetViews>
    <sheetView topLeftCell="A16" zoomScale="110" zoomScaleNormal="110" workbookViewId="0">
      <selection activeCell="L30" sqref="L30"/>
    </sheetView>
  </sheetViews>
  <sheetFormatPr defaultColWidth="9" defaultRowHeight="24.75" customHeight="1"/>
  <cols>
    <col min="1" max="1" width="4.5703125" customWidth="1"/>
    <col min="2" max="2" width="1.42578125" customWidth="1"/>
    <col min="3" max="3" width="29.85546875" style="40" customWidth="1"/>
    <col min="4" max="4" width="10.85546875" style="40" customWidth="1"/>
    <col min="5" max="5" width="13" style="40" customWidth="1"/>
    <col min="6" max="6" width="19.140625" style="40" customWidth="1"/>
    <col min="7" max="7" width="4" style="40" customWidth="1"/>
    <col min="8" max="8" width="8" style="40" customWidth="1"/>
    <col min="9" max="9" width="9.42578125" style="40" customWidth="1"/>
    <col min="10" max="10" width="10.42578125" style="40" customWidth="1"/>
    <col min="11" max="11" width="14.28515625" style="41" customWidth="1"/>
    <col min="12" max="12" width="10.42578125" style="42" customWidth="1"/>
    <col min="13" max="13" width="10" style="43" customWidth="1"/>
    <col min="14" max="14" width="22.28515625" style="43" customWidth="1"/>
  </cols>
  <sheetData>
    <row r="1" spans="1:14" ht="24.75" customHeight="1">
      <c r="A1" s="73"/>
      <c r="B1" s="73"/>
      <c r="C1" s="20"/>
      <c r="D1" s="20"/>
      <c r="E1" s="20"/>
      <c r="F1" s="20"/>
      <c r="G1" s="20"/>
      <c r="H1" s="20"/>
      <c r="I1" s="20"/>
      <c r="J1" s="20"/>
      <c r="K1" s="21"/>
      <c r="L1" s="22"/>
      <c r="M1" s="23"/>
      <c r="N1" s="23"/>
    </row>
    <row r="2" spans="1:14" ht="24.75" customHeight="1">
      <c r="A2" s="73"/>
      <c r="B2" s="73"/>
      <c r="C2" s="246" t="s">
        <v>77</v>
      </c>
      <c r="D2" s="246"/>
      <c r="E2" s="246"/>
      <c r="F2" s="246"/>
      <c r="G2" s="246"/>
      <c r="H2" s="246"/>
      <c r="I2" s="246"/>
      <c r="J2" s="246"/>
      <c r="K2" s="246"/>
      <c r="L2" s="246"/>
      <c r="M2" s="246"/>
      <c r="N2" s="246"/>
    </row>
    <row r="3" spans="1:14" ht="24.75" customHeight="1">
      <c r="A3" s="73"/>
      <c r="B3" s="73"/>
      <c r="C3" s="250" t="s">
        <v>310</v>
      </c>
      <c r="D3" s="250"/>
      <c r="E3" s="250"/>
      <c r="F3" s="250"/>
      <c r="G3" s="250"/>
      <c r="H3" s="250"/>
      <c r="I3" s="250"/>
      <c r="J3" s="250"/>
      <c r="K3" s="250"/>
      <c r="L3" s="250"/>
      <c r="M3" s="250"/>
      <c r="N3" s="250"/>
    </row>
    <row r="4" spans="1:14" ht="21">
      <c r="A4" s="73"/>
      <c r="B4" s="73"/>
      <c r="C4" s="251" t="s">
        <v>13</v>
      </c>
      <c r="D4" s="251"/>
      <c r="E4" s="251"/>
      <c r="F4" s="251"/>
      <c r="G4" s="24"/>
      <c r="H4" s="24"/>
      <c r="I4" s="251" t="s">
        <v>14</v>
      </c>
      <c r="J4" s="251"/>
      <c r="K4" s="251"/>
      <c r="L4" s="251"/>
      <c r="M4" s="251"/>
      <c r="N4" s="251"/>
    </row>
    <row r="5" spans="1:14" ht="31.5">
      <c r="A5" s="73"/>
      <c r="B5" s="73"/>
      <c r="C5" s="25" t="s">
        <v>15</v>
      </c>
      <c r="D5" s="26" t="s">
        <v>16</v>
      </c>
      <c r="E5" s="26" t="s">
        <v>17</v>
      </c>
      <c r="F5" s="27" t="s">
        <v>18</v>
      </c>
      <c r="G5" s="28"/>
      <c r="H5" s="29"/>
      <c r="I5" s="242" t="s">
        <v>15</v>
      </c>
      <c r="J5" s="243"/>
      <c r="K5" s="244"/>
      <c r="L5" s="30" t="s">
        <v>16</v>
      </c>
      <c r="M5" s="30" t="s">
        <v>17</v>
      </c>
      <c r="N5" s="27" t="s">
        <v>18</v>
      </c>
    </row>
    <row r="6" spans="1:14" s="32" customFormat="1" ht="17.100000000000001" customHeight="1">
      <c r="A6" s="73"/>
      <c r="B6" s="73"/>
      <c r="C6" s="72" t="s">
        <v>258</v>
      </c>
      <c r="D6" s="76">
        <v>0.26</v>
      </c>
      <c r="E6" s="108">
        <v>13.04</v>
      </c>
      <c r="F6" s="77">
        <v>74800000</v>
      </c>
      <c r="G6" s="31"/>
      <c r="H6" s="31"/>
      <c r="I6" s="239" t="s">
        <v>298</v>
      </c>
      <c r="J6" s="240" t="s">
        <v>298</v>
      </c>
      <c r="K6" s="241" t="s">
        <v>298</v>
      </c>
      <c r="L6" s="76">
        <v>0.7</v>
      </c>
      <c r="M6" s="109">
        <v>-6.67</v>
      </c>
      <c r="N6" s="77">
        <v>447</v>
      </c>
    </row>
    <row r="7" spans="1:14" s="32" customFormat="1" ht="17.100000000000001" customHeight="1">
      <c r="A7" s="73"/>
      <c r="B7" s="73"/>
      <c r="C7" s="72" t="s">
        <v>113</v>
      </c>
      <c r="D7" s="76">
        <v>0.17</v>
      </c>
      <c r="E7" s="108">
        <v>6.25</v>
      </c>
      <c r="F7" s="77">
        <v>8250000</v>
      </c>
      <c r="G7" s="73"/>
      <c r="H7" s="31"/>
      <c r="I7" s="239" t="s">
        <v>217</v>
      </c>
      <c r="J7" s="240" t="s">
        <v>217</v>
      </c>
      <c r="K7" s="241" t="s">
        <v>217</v>
      </c>
      <c r="L7" s="76">
        <v>0.85</v>
      </c>
      <c r="M7" s="109">
        <v>-5.56</v>
      </c>
      <c r="N7" s="77">
        <v>1000000</v>
      </c>
    </row>
    <row r="8" spans="1:14" s="32" customFormat="1" ht="17.100000000000001" customHeight="1">
      <c r="A8" s="73"/>
      <c r="B8" s="73"/>
      <c r="C8" s="72" t="s">
        <v>225</v>
      </c>
      <c r="D8" s="76">
        <v>1.1100000000000001</v>
      </c>
      <c r="E8" s="108">
        <v>5.71</v>
      </c>
      <c r="F8" s="77">
        <v>70000</v>
      </c>
      <c r="G8" s="73"/>
      <c r="H8" s="31"/>
      <c r="I8" s="239" t="s">
        <v>280</v>
      </c>
      <c r="J8" s="240" t="s">
        <v>280</v>
      </c>
      <c r="K8" s="241" t="s">
        <v>280</v>
      </c>
      <c r="L8" s="76">
        <v>2.2799999999999998</v>
      </c>
      <c r="M8" s="109">
        <v>-5</v>
      </c>
      <c r="N8" s="77">
        <v>1291141</v>
      </c>
    </row>
    <row r="9" spans="1:14" s="32" customFormat="1" ht="17.100000000000001" customHeight="1">
      <c r="A9" s="73"/>
      <c r="B9" s="73"/>
      <c r="C9" s="72" t="s">
        <v>105</v>
      </c>
      <c r="D9" s="76">
        <v>0.22</v>
      </c>
      <c r="E9" s="108">
        <v>4.76</v>
      </c>
      <c r="F9" s="77">
        <v>5000000</v>
      </c>
      <c r="G9" s="73"/>
      <c r="H9" s="31"/>
      <c r="I9" s="247" t="s">
        <v>256</v>
      </c>
      <c r="J9" s="248" t="s">
        <v>256</v>
      </c>
      <c r="K9" s="249" t="s">
        <v>256</v>
      </c>
      <c r="L9" s="76">
        <v>0.23</v>
      </c>
      <c r="M9" s="109">
        <v>-4.17</v>
      </c>
      <c r="N9" s="77">
        <v>135386260</v>
      </c>
    </row>
    <row r="10" spans="1:14" s="32" customFormat="1" ht="17.100000000000001" customHeight="1">
      <c r="A10" s="73"/>
      <c r="B10" s="73"/>
      <c r="C10" s="72" t="s">
        <v>296</v>
      </c>
      <c r="D10" s="76">
        <v>0.31</v>
      </c>
      <c r="E10" s="108">
        <v>3.33</v>
      </c>
      <c r="F10" s="77">
        <v>218767784</v>
      </c>
      <c r="G10" s="73"/>
      <c r="H10" s="33"/>
      <c r="I10" s="239" t="s">
        <v>266</v>
      </c>
      <c r="J10" s="240" t="s">
        <v>266</v>
      </c>
      <c r="K10" s="241" t="s">
        <v>266</v>
      </c>
      <c r="L10" s="76">
        <v>10.55</v>
      </c>
      <c r="M10" s="109">
        <v>-4.09</v>
      </c>
      <c r="N10" s="77">
        <v>106000</v>
      </c>
    </row>
    <row r="11" spans="1:14" s="32" customFormat="1" ht="29.25" customHeight="1">
      <c r="A11" s="73"/>
      <c r="B11" s="73"/>
      <c r="C11" s="246"/>
      <c r="D11" s="246"/>
      <c r="E11" s="246"/>
      <c r="F11" s="246"/>
      <c r="G11" s="246"/>
      <c r="H11" s="246"/>
      <c r="I11" s="246"/>
      <c r="J11" s="246"/>
      <c r="K11" s="246"/>
      <c r="L11" s="246"/>
      <c r="M11" s="246"/>
      <c r="N11" s="246"/>
    </row>
    <row r="12" spans="1:14" s="32" customFormat="1" ht="22.5" customHeight="1">
      <c r="A12" s="73"/>
      <c r="B12" s="73"/>
      <c r="C12" s="246" t="s">
        <v>78</v>
      </c>
      <c r="D12" s="246"/>
      <c r="E12" s="246"/>
      <c r="F12" s="246"/>
      <c r="G12" s="246"/>
      <c r="H12" s="246"/>
      <c r="I12" s="246"/>
      <c r="J12" s="246"/>
      <c r="K12" s="246"/>
      <c r="L12" s="246"/>
      <c r="M12" s="246"/>
      <c r="N12" s="246"/>
    </row>
    <row r="13" spans="1:14" s="32" customFormat="1" ht="22.5" customHeight="1">
      <c r="A13" s="73"/>
      <c r="B13" s="73"/>
      <c r="C13" s="73"/>
      <c r="D13" s="73"/>
      <c r="E13" s="73"/>
      <c r="F13" s="73"/>
      <c r="G13" s="73"/>
      <c r="H13" s="73"/>
      <c r="I13" s="73"/>
      <c r="J13" s="73"/>
      <c r="K13" s="73"/>
      <c r="L13" s="73"/>
      <c r="M13" s="73"/>
      <c r="N13" s="73"/>
    </row>
    <row r="14" spans="1:14" ht="29.25" customHeight="1">
      <c r="A14" s="73"/>
      <c r="B14" s="73"/>
      <c r="C14" s="245" t="s">
        <v>18</v>
      </c>
      <c r="D14" s="245"/>
      <c r="E14" s="245"/>
      <c r="F14" s="245"/>
      <c r="G14" s="34"/>
      <c r="H14" s="35"/>
      <c r="I14" s="245" t="s">
        <v>7</v>
      </c>
      <c r="J14" s="245"/>
      <c r="K14" s="245"/>
      <c r="L14" s="245"/>
      <c r="M14" s="245"/>
      <c r="N14" s="245"/>
    </row>
    <row r="15" spans="1:14" ht="31.5">
      <c r="A15" s="73"/>
      <c r="B15" s="73"/>
      <c r="C15" s="25" t="s">
        <v>15</v>
      </c>
      <c r="D15" s="26" t="s">
        <v>16</v>
      </c>
      <c r="E15" s="26" t="s">
        <v>17</v>
      </c>
      <c r="F15" s="36" t="s">
        <v>18</v>
      </c>
      <c r="G15" s="37"/>
      <c r="H15" s="35"/>
      <c r="I15" s="242" t="s">
        <v>15</v>
      </c>
      <c r="J15" s="243" t="s">
        <v>19</v>
      </c>
      <c r="K15" s="244" t="s">
        <v>17</v>
      </c>
      <c r="L15" s="30" t="s">
        <v>16</v>
      </c>
      <c r="M15" s="30" t="s">
        <v>17</v>
      </c>
      <c r="N15" s="27" t="s">
        <v>7</v>
      </c>
    </row>
    <row r="16" spans="1:14" ht="17.100000000000001" customHeight="1">
      <c r="A16" s="73"/>
      <c r="B16" s="73"/>
      <c r="C16" s="72" t="s">
        <v>181</v>
      </c>
      <c r="D16" s="76">
        <v>1.02</v>
      </c>
      <c r="E16" s="75">
        <v>-1.92</v>
      </c>
      <c r="F16" s="77">
        <v>7409421053</v>
      </c>
      <c r="G16" s="31"/>
      <c r="H16" s="38"/>
      <c r="I16" s="252" t="s">
        <v>181</v>
      </c>
      <c r="J16" s="240" t="s">
        <v>181</v>
      </c>
      <c r="K16" s="241" t="s">
        <v>181</v>
      </c>
      <c r="L16" s="76">
        <v>1.02</v>
      </c>
      <c r="M16" s="75">
        <v>-1.92</v>
      </c>
      <c r="N16" s="77">
        <v>7557609474.0600004</v>
      </c>
    </row>
    <row r="17" spans="1:14" ht="17.100000000000001" customHeight="1">
      <c r="A17" s="73"/>
      <c r="B17" s="73"/>
      <c r="C17" s="72" t="s">
        <v>138</v>
      </c>
      <c r="D17" s="76">
        <v>1</v>
      </c>
      <c r="E17" s="75">
        <v>0</v>
      </c>
      <c r="F17" s="77">
        <v>5144032922</v>
      </c>
      <c r="G17" s="31"/>
      <c r="H17" s="38"/>
      <c r="I17" s="252" t="s">
        <v>138</v>
      </c>
      <c r="J17" s="240" t="s">
        <v>138</v>
      </c>
      <c r="K17" s="241" t="s">
        <v>138</v>
      </c>
      <c r="L17" s="76">
        <v>1</v>
      </c>
      <c r="M17" s="75">
        <v>0</v>
      </c>
      <c r="N17" s="77">
        <v>5144032922</v>
      </c>
    </row>
    <row r="18" spans="1:14" ht="17.100000000000001" customHeight="1">
      <c r="A18" s="73"/>
      <c r="B18" s="73"/>
      <c r="C18" s="72" t="s">
        <v>296</v>
      </c>
      <c r="D18" s="76">
        <v>0.31</v>
      </c>
      <c r="E18" s="75">
        <v>3.33</v>
      </c>
      <c r="F18" s="77">
        <v>218767784</v>
      </c>
      <c r="G18" s="31"/>
      <c r="H18" s="38"/>
      <c r="I18" s="252" t="s">
        <v>106</v>
      </c>
      <c r="J18" s="240" t="s">
        <v>106</v>
      </c>
      <c r="K18" s="241" t="s">
        <v>106</v>
      </c>
      <c r="L18" s="76">
        <v>2.0699999999999998</v>
      </c>
      <c r="M18" s="75">
        <v>0.49</v>
      </c>
      <c r="N18" s="77">
        <v>338309966.18000001</v>
      </c>
    </row>
    <row r="19" spans="1:14" ht="17.100000000000001" customHeight="1">
      <c r="A19" s="73"/>
      <c r="B19" s="73"/>
      <c r="C19" s="72" t="s">
        <v>106</v>
      </c>
      <c r="D19" s="76">
        <v>2.0699999999999998</v>
      </c>
      <c r="E19" s="75">
        <v>0.49</v>
      </c>
      <c r="F19" s="77">
        <v>164071623</v>
      </c>
      <c r="G19" s="31"/>
      <c r="H19" s="38"/>
      <c r="I19" s="252" t="s">
        <v>119</v>
      </c>
      <c r="J19" s="240" t="s">
        <v>119</v>
      </c>
      <c r="K19" s="241" t="s">
        <v>119</v>
      </c>
      <c r="L19" s="76">
        <v>4.2</v>
      </c>
      <c r="M19" s="75">
        <v>1.2</v>
      </c>
      <c r="N19" s="77">
        <v>334956721.36000001</v>
      </c>
    </row>
    <row r="20" spans="1:14" ht="16.5" customHeight="1">
      <c r="A20" s="73"/>
      <c r="B20" s="73"/>
      <c r="C20" s="72" t="s">
        <v>256</v>
      </c>
      <c r="D20" s="76">
        <v>0.23</v>
      </c>
      <c r="E20" s="75">
        <v>-4.17</v>
      </c>
      <c r="F20" s="77">
        <v>135386260</v>
      </c>
      <c r="G20" s="39"/>
      <c r="H20" s="39"/>
      <c r="I20" s="252" t="s">
        <v>171</v>
      </c>
      <c r="J20" s="240" t="s">
        <v>171</v>
      </c>
      <c r="K20" s="241" t="s">
        <v>171</v>
      </c>
      <c r="L20" s="76">
        <v>3.54</v>
      </c>
      <c r="M20" s="75">
        <v>-0.84</v>
      </c>
      <c r="N20" s="77">
        <v>208229911.09999999</v>
      </c>
    </row>
    <row r="21" spans="1:14" s="73" customFormat="1" ht="24.75" customHeight="1"/>
    <row r="22" spans="1:14" ht="24.75" customHeight="1">
      <c r="A22" s="73"/>
      <c r="B22" s="73"/>
      <c r="G22" s="73"/>
      <c r="H22" s="73"/>
      <c r="K22" s="40"/>
      <c r="L22" s="40"/>
      <c r="M22" s="40"/>
      <c r="N22" s="40"/>
    </row>
    <row r="23" spans="1:14" ht="24.75" customHeight="1">
      <c r="A23" s="73"/>
      <c r="B23" s="73"/>
      <c r="G23" s="73"/>
      <c r="H23" s="73"/>
      <c r="K23" s="40"/>
      <c r="L23" s="40"/>
      <c r="M23" s="40"/>
      <c r="N23" s="40"/>
    </row>
    <row r="24" spans="1:14" ht="24.75" customHeight="1">
      <c r="A24" s="73"/>
      <c r="B24" s="73"/>
      <c r="G24" s="73"/>
      <c r="H24" s="73"/>
      <c r="K24" s="40"/>
      <c r="L24" s="40"/>
      <c r="M24" s="40"/>
      <c r="N24" s="40"/>
    </row>
    <row r="25" spans="1:14" ht="24.75" customHeight="1">
      <c r="A25" s="73"/>
      <c r="B25" s="73"/>
      <c r="G25" s="73"/>
      <c r="H25" s="73"/>
      <c r="K25" s="40"/>
      <c r="L25" s="40"/>
      <c r="M25" s="40"/>
      <c r="N25" s="40"/>
    </row>
    <row r="26" spans="1:14" ht="24.75" customHeight="1">
      <c r="A26" s="73"/>
      <c r="B26" s="73"/>
      <c r="G26" s="73"/>
      <c r="H26" s="73"/>
      <c r="K26" s="40"/>
      <c r="L26" s="40"/>
      <c r="M26" s="40"/>
      <c r="N26" s="40"/>
    </row>
    <row r="27" spans="1:14" ht="24.75" customHeight="1">
      <c r="A27" s="73"/>
      <c r="B27" s="73"/>
      <c r="G27" s="73"/>
      <c r="H27" s="73"/>
      <c r="K27" s="40"/>
      <c r="L27" s="40"/>
      <c r="M27" s="40"/>
      <c r="N27" s="40"/>
    </row>
    <row r="28" spans="1:14" ht="24.75" customHeight="1">
      <c r="A28" s="73"/>
      <c r="B28" s="73"/>
      <c r="G28" s="73"/>
      <c r="H28" s="73"/>
      <c r="K28" s="40"/>
      <c r="L28" s="40"/>
      <c r="M28" s="40"/>
      <c r="N28" s="40"/>
    </row>
    <row r="29" spans="1:14" ht="24.75" customHeight="1">
      <c r="A29" s="73"/>
      <c r="B29" s="73"/>
      <c r="G29" s="73"/>
      <c r="H29" s="73"/>
      <c r="K29" s="40"/>
      <c r="L29" s="40"/>
      <c r="M29" s="40"/>
      <c r="N29" s="40"/>
    </row>
    <row r="30" spans="1:14" ht="24.75" customHeight="1">
      <c r="A30" s="73"/>
      <c r="B30" s="73"/>
      <c r="G30" s="73"/>
      <c r="H30" s="73"/>
      <c r="K30" s="40"/>
      <c r="L30" s="40"/>
      <c r="M30" s="40"/>
      <c r="N30" s="40"/>
    </row>
    <row r="31" spans="1:14" ht="23.25" customHeight="1"/>
  </sheetData>
  <mergeCells count="20">
    <mergeCell ref="I16:K16"/>
    <mergeCell ref="I17:K17"/>
    <mergeCell ref="I18:K18"/>
    <mergeCell ref="I19:K19"/>
    <mergeCell ref="I20:K20"/>
    <mergeCell ref="C2:N2"/>
    <mergeCell ref="C3:N3"/>
    <mergeCell ref="C4:F4"/>
    <mergeCell ref="I4:N4"/>
    <mergeCell ref="I5:K5"/>
    <mergeCell ref="I6:K6"/>
    <mergeCell ref="I7:K7"/>
    <mergeCell ref="I8:K8"/>
    <mergeCell ref="I15:K15"/>
    <mergeCell ref="C14:F14"/>
    <mergeCell ref="I14:N14"/>
    <mergeCell ref="C12:N12"/>
    <mergeCell ref="C11:N11"/>
    <mergeCell ref="I9:K9"/>
    <mergeCell ref="I10:K10"/>
  </mergeCells>
  <pageMargins left="0.70866141732283505" right="0.78740157480314998" top="0.74803149606299202" bottom="0.74803149606299202" header="0.31496062992126" footer="0.31496062992126"/>
  <pageSetup paperSize="9" scale="74" fitToWidth="0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549BEF-7654-4A19-961E-A64A4142C4C8}">
  <dimension ref="A1:N92"/>
  <sheetViews>
    <sheetView topLeftCell="A64" zoomScale="140" zoomScaleNormal="140" workbookViewId="0">
      <selection activeCell="O34" sqref="O34"/>
    </sheetView>
  </sheetViews>
  <sheetFormatPr defaultColWidth="9" defaultRowHeight="17.25" customHeight="1"/>
  <cols>
    <col min="1" max="1" width="1.28515625" style="68" customWidth="1"/>
    <col min="2" max="2" width="28.85546875" style="92" customWidth="1"/>
    <col min="3" max="3" width="7.85546875" style="103" customWidth="1"/>
    <col min="4" max="4" width="9" style="92" customWidth="1"/>
    <col min="5" max="6" width="9.140625" style="92" customWidth="1"/>
    <col min="7" max="7" width="9.85546875" style="92" customWidth="1"/>
    <col min="8" max="8" width="9.7109375" style="92" customWidth="1"/>
    <col min="9" max="9" width="9.85546875" style="92" customWidth="1"/>
    <col min="10" max="10" width="9.85546875" style="104" customWidth="1"/>
    <col min="11" max="11" width="10" style="105" customWidth="1"/>
    <col min="12" max="12" width="9.7109375" style="106" customWidth="1"/>
    <col min="13" max="13" width="23.7109375" style="106" customWidth="1"/>
    <col min="14" max="14" width="23.42578125" style="107" customWidth="1"/>
    <col min="15" max="16384" width="9" style="92"/>
  </cols>
  <sheetData>
    <row r="1" spans="1:14" s="68" customFormat="1" ht="27.75" customHeight="1">
      <c r="A1" s="89"/>
      <c r="B1" s="291" t="s">
        <v>314</v>
      </c>
      <c r="C1" s="292"/>
      <c r="D1" s="292"/>
      <c r="E1" s="292"/>
      <c r="F1" s="292"/>
      <c r="G1" s="292"/>
      <c r="H1" s="292"/>
      <c r="I1" s="292"/>
      <c r="J1" s="292"/>
      <c r="K1" s="292"/>
      <c r="L1" s="292"/>
      <c r="M1" s="292"/>
      <c r="N1" s="293"/>
    </row>
    <row r="2" spans="1:14" s="68" customFormat="1" ht="46.5" customHeight="1">
      <c r="B2" s="98" t="s">
        <v>15</v>
      </c>
      <c r="C2" s="99" t="s">
        <v>20</v>
      </c>
      <c r="D2" s="99" t="s">
        <v>21</v>
      </c>
      <c r="E2" s="99" t="s">
        <v>22</v>
      </c>
      <c r="F2" s="99" t="s">
        <v>23</v>
      </c>
      <c r="G2" s="99" t="s">
        <v>24</v>
      </c>
      <c r="H2" s="99" t="s">
        <v>25</v>
      </c>
      <c r="I2" s="99" t="s">
        <v>19</v>
      </c>
      <c r="J2" s="99" t="s">
        <v>26</v>
      </c>
      <c r="K2" s="100" t="s">
        <v>27</v>
      </c>
      <c r="L2" s="101" t="s">
        <v>28</v>
      </c>
      <c r="M2" s="101" t="s">
        <v>18</v>
      </c>
      <c r="N2" s="102" t="s">
        <v>7</v>
      </c>
    </row>
    <row r="3" spans="1:14" ht="12" customHeight="1">
      <c r="A3" s="92"/>
      <c r="B3" s="275" t="s">
        <v>29</v>
      </c>
      <c r="C3" s="276"/>
      <c r="D3" s="276"/>
      <c r="E3" s="276"/>
      <c r="F3" s="276"/>
      <c r="G3" s="276"/>
      <c r="H3" s="276"/>
      <c r="I3" s="276"/>
      <c r="J3" s="276"/>
      <c r="K3" s="276"/>
      <c r="L3" s="276"/>
      <c r="M3" s="276"/>
      <c r="N3" s="277"/>
    </row>
    <row r="4" spans="1:14" ht="12" customHeight="1">
      <c r="A4" s="92"/>
      <c r="B4" s="72" t="s">
        <v>258</v>
      </c>
      <c r="C4" s="70" t="s">
        <v>259</v>
      </c>
      <c r="D4" s="76">
        <v>0.24</v>
      </c>
      <c r="E4" s="76">
        <v>0.26</v>
      </c>
      <c r="F4" s="76">
        <v>0.24</v>
      </c>
      <c r="G4" s="76">
        <v>0.25</v>
      </c>
      <c r="H4" s="76">
        <v>0.23</v>
      </c>
      <c r="I4" s="76">
        <v>0.26</v>
      </c>
      <c r="J4" s="76">
        <v>0.23</v>
      </c>
      <c r="K4" s="93">
        <v>13.04</v>
      </c>
      <c r="L4" s="97">
        <v>31</v>
      </c>
      <c r="M4" s="77">
        <v>74800000</v>
      </c>
      <c r="N4" s="77">
        <v>18968000</v>
      </c>
    </row>
    <row r="5" spans="1:14" ht="12" customHeight="1">
      <c r="A5" s="92"/>
      <c r="B5" s="72" t="s">
        <v>171</v>
      </c>
      <c r="C5" s="70" t="s">
        <v>170</v>
      </c>
      <c r="D5" s="76">
        <v>3.56</v>
      </c>
      <c r="E5" s="76">
        <v>3.56</v>
      </c>
      <c r="F5" s="76">
        <v>3.52</v>
      </c>
      <c r="G5" s="76">
        <v>3.54</v>
      </c>
      <c r="H5" s="76">
        <v>3.56</v>
      </c>
      <c r="I5" s="76">
        <v>3.54</v>
      </c>
      <c r="J5" s="76">
        <v>3.57</v>
      </c>
      <c r="K5" s="93">
        <v>-0.84</v>
      </c>
      <c r="L5" s="97">
        <v>129</v>
      </c>
      <c r="M5" s="77">
        <v>58859783</v>
      </c>
      <c r="N5" s="77">
        <v>208229911.09999999</v>
      </c>
    </row>
    <row r="6" spans="1:14" ht="12" customHeight="1">
      <c r="A6" s="92"/>
      <c r="B6" s="72" t="s">
        <v>256</v>
      </c>
      <c r="C6" s="70" t="s">
        <v>257</v>
      </c>
      <c r="D6" s="76">
        <v>0.24</v>
      </c>
      <c r="E6" s="118">
        <v>0.24</v>
      </c>
      <c r="F6" s="118">
        <v>0.23</v>
      </c>
      <c r="G6" s="118">
        <v>0.23</v>
      </c>
      <c r="H6" s="76">
        <v>0.24</v>
      </c>
      <c r="I6" s="118">
        <v>0.23</v>
      </c>
      <c r="J6" s="118">
        <v>0.24</v>
      </c>
      <c r="K6" s="119">
        <v>-4.17</v>
      </c>
      <c r="L6" s="124">
        <v>42</v>
      </c>
      <c r="M6" s="117">
        <v>135386260</v>
      </c>
      <c r="N6" s="117">
        <v>31170868.039999999</v>
      </c>
    </row>
    <row r="7" spans="1:14" ht="12" customHeight="1">
      <c r="A7" s="92"/>
      <c r="B7" s="72" t="s">
        <v>306</v>
      </c>
      <c r="C7" s="70" t="s">
        <v>307</v>
      </c>
      <c r="D7" s="76">
        <v>0.34</v>
      </c>
      <c r="E7" s="118">
        <v>0.34</v>
      </c>
      <c r="F7" s="118">
        <v>0.33</v>
      </c>
      <c r="G7" s="118">
        <v>0.33</v>
      </c>
      <c r="H7" s="76">
        <v>0.34</v>
      </c>
      <c r="I7" s="118">
        <v>0.33</v>
      </c>
      <c r="J7" s="118">
        <v>0.34</v>
      </c>
      <c r="K7" s="119">
        <v>-2.94</v>
      </c>
      <c r="L7" s="124">
        <v>2</v>
      </c>
      <c r="M7" s="117">
        <v>1030000</v>
      </c>
      <c r="N7" s="117">
        <v>340200</v>
      </c>
    </row>
    <row r="8" spans="1:14" ht="12" customHeight="1">
      <c r="A8" s="92"/>
      <c r="B8" s="72" t="s">
        <v>296</v>
      </c>
      <c r="C8" s="70" t="s">
        <v>297</v>
      </c>
      <c r="D8" s="76">
        <v>0.3</v>
      </c>
      <c r="E8" s="76">
        <v>0.32</v>
      </c>
      <c r="F8" s="76">
        <v>0.3</v>
      </c>
      <c r="G8" s="76">
        <v>0.31</v>
      </c>
      <c r="H8" s="76">
        <v>0.3</v>
      </c>
      <c r="I8" s="76">
        <v>0.31</v>
      </c>
      <c r="J8" s="76">
        <v>0.3</v>
      </c>
      <c r="K8" s="93">
        <v>3.33</v>
      </c>
      <c r="L8" s="97">
        <v>58</v>
      </c>
      <c r="M8" s="77">
        <v>218767784</v>
      </c>
      <c r="N8" s="77">
        <v>67855167.120000005</v>
      </c>
    </row>
    <row r="9" spans="1:14" ht="12" customHeight="1">
      <c r="A9" s="92"/>
      <c r="B9" s="72" t="s">
        <v>105</v>
      </c>
      <c r="C9" s="70" t="s">
        <v>103</v>
      </c>
      <c r="D9" s="76">
        <v>0.22</v>
      </c>
      <c r="E9" s="118">
        <v>0.22</v>
      </c>
      <c r="F9" s="118">
        <v>0.22</v>
      </c>
      <c r="G9" s="118">
        <v>0.22</v>
      </c>
      <c r="H9" s="118">
        <v>0.21</v>
      </c>
      <c r="I9" s="118">
        <v>0.22</v>
      </c>
      <c r="J9" s="118">
        <v>0.21</v>
      </c>
      <c r="K9" s="119">
        <v>4.76</v>
      </c>
      <c r="L9" s="124">
        <v>4</v>
      </c>
      <c r="M9" s="117">
        <v>5000000</v>
      </c>
      <c r="N9" s="117">
        <v>1100000</v>
      </c>
    </row>
    <row r="10" spans="1:14" ht="12" customHeight="1">
      <c r="A10" s="92"/>
      <c r="B10" s="72" t="s">
        <v>181</v>
      </c>
      <c r="C10" s="70" t="s">
        <v>180</v>
      </c>
      <c r="D10" s="76">
        <v>1.02</v>
      </c>
      <c r="E10" s="76">
        <v>1.02</v>
      </c>
      <c r="F10" s="76">
        <v>1.02</v>
      </c>
      <c r="G10" s="76">
        <v>1.02</v>
      </c>
      <c r="H10" s="76">
        <v>1.04</v>
      </c>
      <c r="I10" s="76">
        <v>1.02</v>
      </c>
      <c r="J10" s="76">
        <v>1.04</v>
      </c>
      <c r="K10" s="93">
        <v>-1.92</v>
      </c>
      <c r="L10" s="97">
        <v>5</v>
      </c>
      <c r="M10" s="77">
        <v>7409421053</v>
      </c>
      <c r="N10" s="77">
        <v>7557609474.0600004</v>
      </c>
    </row>
    <row r="11" spans="1:14" ht="12" customHeight="1">
      <c r="A11" s="92"/>
      <c r="B11" s="72" t="s">
        <v>250</v>
      </c>
      <c r="C11" s="70" t="s">
        <v>251</v>
      </c>
      <c r="D11" s="76">
        <v>7.0000000000000007E-2</v>
      </c>
      <c r="E11" s="118">
        <v>7.0000000000000007E-2</v>
      </c>
      <c r="F11" s="118">
        <v>0.06</v>
      </c>
      <c r="G11" s="118">
        <v>0.06</v>
      </c>
      <c r="H11" s="118">
        <v>0.06</v>
      </c>
      <c r="I11" s="118">
        <v>0.06</v>
      </c>
      <c r="J11" s="118">
        <v>0.06</v>
      </c>
      <c r="K11" s="119">
        <v>0</v>
      </c>
      <c r="L11" s="124">
        <v>9</v>
      </c>
      <c r="M11" s="117">
        <v>20000100</v>
      </c>
      <c r="N11" s="117">
        <v>1200007</v>
      </c>
    </row>
    <row r="12" spans="1:14" ht="12" customHeight="1">
      <c r="A12" s="92"/>
      <c r="B12" s="72" t="s">
        <v>225</v>
      </c>
      <c r="C12" s="70" t="s">
        <v>226</v>
      </c>
      <c r="D12" s="118">
        <v>1.08</v>
      </c>
      <c r="E12" s="118">
        <v>1.1100000000000001</v>
      </c>
      <c r="F12" s="118">
        <v>1.08</v>
      </c>
      <c r="G12" s="118">
        <v>1.1000000000000001</v>
      </c>
      <c r="H12" s="118">
        <v>1.05</v>
      </c>
      <c r="I12" s="118">
        <v>1.1100000000000001</v>
      </c>
      <c r="J12" s="118">
        <v>1.05</v>
      </c>
      <c r="K12" s="119">
        <v>5.71</v>
      </c>
      <c r="L12" s="124">
        <v>4</v>
      </c>
      <c r="M12" s="117">
        <v>70000</v>
      </c>
      <c r="N12" s="117">
        <v>76703.570000000007</v>
      </c>
    </row>
    <row r="13" spans="1:14" ht="12" customHeight="1">
      <c r="A13" s="92"/>
      <c r="B13" s="72" t="s">
        <v>113</v>
      </c>
      <c r="C13" s="70" t="s">
        <v>93</v>
      </c>
      <c r="D13" s="76">
        <v>0.16</v>
      </c>
      <c r="E13" s="118">
        <v>0.17</v>
      </c>
      <c r="F13" s="118">
        <v>0.16</v>
      </c>
      <c r="G13" s="118">
        <v>0.16</v>
      </c>
      <c r="H13" s="118">
        <v>0.16</v>
      </c>
      <c r="I13" s="118">
        <v>0.17</v>
      </c>
      <c r="J13" s="118">
        <v>0.16</v>
      </c>
      <c r="K13" s="119">
        <v>6.25</v>
      </c>
      <c r="L13" s="124">
        <v>6</v>
      </c>
      <c r="M13" s="117">
        <v>8250000</v>
      </c>
      <c r="N13" s="117">
        <v>1332500</v>
      </c>
    </row>
    <row r="14" spans="1:14" ht="12" customHeight="1">
      <c r="A14" s="92"/>
      <c r="B14" s="72" t="s">
        <v>106</v>
      </c>
      <c r="C14" s="70" t="s">
        <v>104</v>
      </c>
      <c r="D14" s="76">
        <v>2.0699999999999998</v>
      </c>
      <c r="E14" s="76">
        <v>2.0699999999999998</v>
      </c>
      <c r="F14" s="76">
        <v>2.06</v>
      </c>
      <c r="G14" s="76">
        <v>2.06</v>
      </c>
      <c r="H14" s="76">
        <v>2.06</v>
      </c>
      <c r="I14" s="76">
        <v>2.0699999999999998</v>
      </c>
      <c r="J14" s="76">
        <v>2.06</v>
      </c>
      <c r="K14" s="93">
        <v>0.49</v>
      </c>
      <c r="L14" s="97">
        <v>109</v>
      </c>
      <c r="M14" s="77">
        <v>164071623</v>
      </c>
      <c r="N14" s="77">
        <v>338309966.18000001</v>
      </c>
    </row>
    <row r="15" spans="1:14" ht="12" customHeight="1">
      <c r="A15" s="92"/>
      <c r="B15" s="72" t="s">
        <v>119</v>
      </c>
      <c r="C15" s="70" t="s">
        <v>120</v>
      </c>
      <c r="D15" s="76">
        <v>4.1500000000000004</v>
      </c>
      <c r="E15" s="76">
        <v>4.25</v>
      </c>
      <c r="F15" s="76">
        <v>4.13</v>
      </c>
      <c r="G15" s="76">
        <v>4.18</v>
      </c>
      <c r="H15" s="76">
        <v>4.0999999999999996</v>
      </c>
      <c r="I15" s="76">
        <v>4.2</v>
      </c>
      <c r="J15" s="76">
        <v>4.1500000000000004</v>
      </c>
      <c r="K15" s="93">
        <v>1.2</v>
      </c>
      <c r="L15" s="97">
        <v>220</v>
      </c>
      <c r="M15" s="77">
        <v>80057195</v>
      </c>
      <c r="N15" s="77">
        <v>334956721.36000001</v>
      </c>
    </row>
    <row r="16" spans="1:14" ht="12" customHeight="1">
      <c r="A16" s="92"/>
      <c r="B16" s="72" t="s">
        <v>151</v>
      </c>
      <c r="C16" s="70" t="s">
        <v>152</v>
      </c>
      <c r="D16" s="76">
        <v>0.05</v>
      </c>
      <c r="E16" s="76">
        <v>0.05</v>
      </c>
      <c r="F16" s="76">
        <v>0.05</v>
      </c>
      <c r="G16" s="76">
        <v>0.05</v>
      </c>
      <c r="H16" s="76">
        <v>0.05</v>
      </c>
      <c r="I16" s="76">
        <v>0.05</v>
      </c>
      <c r="J16" s="76">
        <v>0.05</v>
      </c>
      <c r="K16" s="93">
        <v>0</v>
      </c>
      <c r="L16" s="97">
        <v>1</v>
      </c>
      <c r="M16" s="77">
        <v>7000000</v>
      </c>
      <c r="N16" s="77">
        <v>350000</v>
      </c>
    </row>
    <row r="17" spans="1:14" ht="12" customHeight="1">
      <c r="A17" s="92"/>
      <c r="B17" s="294" t="s">
        <v>115</v>
      </c>
      <c r="C17" s="295"/>
      <c r="D17" s="278"/>
      <c r="E17" s="279"/>
      <c r="F17" s="279"/>
      <c r="G17" s="279"/>
      <c r="H17" s="279"/>
      <c r="I17" s="279"/>
      <c r="J17" s="279"/>
      <c r="K17" s="280"/>
      <c r="L17" s="95">
        <f>SUM(L4:L16)</f>
        <v>620</v>
      </c>
      <c r="M17" s="95">
        <f>SUM(M4:M16)</f>
        <v>8182713798</v>
      </c>
      <c r="N17" s="96">
        <f>SUM(N4:N16)</f>
        <v>8561499518.4300003</v>
      </c>
    </row>
    <row r="18" spans="1:14" ht="12" customHeight="1">
      <c r="A18" s="92"/>
      <c r="B18" s="281" t="s">
        <v>30</v>
      </c>
      <c r="C18" s="282"/>
      <c r="D18" s="282"/>
      <c r="E18" s="282"/>
      <c r="F18" s="282"/>
      <c r="G18" s="282"/>
      <c r="H18" s="282"/>
      <c r="I18" s="282"/>
      <c r="J18" s="282"/>
      <c r="K18" s="282"/>
      <c r="L18" s="282"/>
      <c r="M18" s="282"/>
      <c r="N18" s="283"/>
    </row>
    <row r="19" spans="1:14" ht="12" customHeight="1">
      <c r="A19" s="92"/>
      <c r="B19" s="72" t="s">
        <v>184</v>
      </c>
      <c r="C19" s="70" t="s">
        <v>185</v>
      </c>
      <c r="D19" s="76">
        <v>11.98</v>
      </c>
      <c r="E19" s="76">
        <v>11.99</v>
      </c>
      <c r="F19" s="76">
        <v>11.93</v>
      </c>
      <c r="G19" s="76">
        <v>11.95</v>
      </c>
      <c r="H19" s="76">
        <v>11.96</v>
      </c>
      <c r="I19" s="76">
        <v>11.93</v>
      </c>
      <c r="J19" s="76">
        <v>11.98</v>
      </c>
      <c r="K19" s="93">
        <v>-0.42</v>
      </c>
      <c r="L19" s="97">
        <v>79</v>
      </c>
      <c r="M19" s="77">
        <v>5907349</v>
      </c>
      <c r="N19" s="77">
        <v>70621852.739999995</v>
      </c>
    </row>
    <row r="20" spans="1:14" ht="12" customHeight="1">
      <c r="A20" s="92"/>
      <c r="B20" s="72" t="s">
        <v>272</v>
      </c>
      <c r="C20" s="70" t="s">
        <v>273</v>
      </c>
      <c r="D20" s="76">
        <v>2.64</v>
      </c>
      <c r="E20" s="76">
        <v>2.64</v>
      </c>
      <c r="F20" s="76">
        <v>2.63</v>
      </c>
      <c r="G20" s="76">
        <v>2.63</v>
      </c>
      <c r="H20" s="76">
        <v>2.64</v>
      </c>
      <c r="I20" s="76">
        <v>2.63</v>
      </c>
      <c r="J20" s="76">
        <v>2.64</v>
      </c>
      <c r="K20" s="93">
        <v>-0.38</v>
      </c>
      <c r="L20" s="97">
        <v>11</v>
      </c>
      <c r="M20" s="77">
        <v>248480</v>
      </c>
      <c r="N20" s="77">
        <v>653540.05000000005</v>
      </c>
    </row>
    <row r="21" spans="1:14" ht="12" customHeight="1">
      <c r="A21" s="92"/>
      <c r="B21" s="267" t="s">
        <v>192</v>
      </c>
      <c r="C21" s="268"/>
      <c r="D21" s="278"/>
      <c r="E21" s="279"/>
      <c r="F21" s="279"/>
      <c r="G21" s="279"/>
      <c r="H21" s="279"/>
      <c r="I21" s="279"/>
      <c r="J21" s="279"/>
      <c r="K21" s="280"/>
      <c r="L21" s="94">
        <f>SUM(L19:L20)</f>
        <v>90</v>
      </c>
      <c r="M21" s="95">
        <f>SUM(M19:M20)</f>
        <v>6155829</v>
      </c>
      <c r="N21" s="77">
        <f>SUM(N19:N20)</f>
        <v>71275392.789999992</v>
      </c>
    </row>
    <row r="22" spans="1:14" ht="12" customHeight="1">
      <c r="A22" s="92"/>
      <c r="B22" s="281" t="s">
        <v>125</v>
      </c>
      <c r="C22" s="282"/>
      <c r="D22" s="282"/>
      <c r="E22" s="282"/>
      <c r="F22" s="282"/>
      <c r="G22" s="282"/>
      <c r="H22" s="282" t="s">
        <v>125</v>
      </c>
      <c r="I22" s="282" t="s">
        <v>125</v>
      </c>
      <c r="J22" s="282"/>
      <c r="K22" s="282"/>
      <c r="L22" s="282"/>
      <c r="M22" s="282"/>
      <c r="N22" s="283"/>
    </row>
    <row r="23" spans="1:14" ht="12" customHeight="1">
      <c r="A23" s="92"/>
      <c r="B23" s="72" t="s">
        <v>274</v>
      </c>
      <c r="C23" s="70" t="s">
        <v>275</v>
      </c>
      <c r="D23" s="76">
        <v>0.57999999999999996</v>
      </c>
      <c r="E23" s="76">
        <v>0.57999999999999996</v>
      </c>
      <c r="F23" s="76">
        <v>0.57999999999999996</v>
      </c>
      <c r="G23" s="76">
        <v>0.57999999999999996</v>
      </c>
      <c r="H23" s="111">
        <v>0.57999999999999996</v>
      </c>
      <c r="I23" s="76">
        <v>0.57999999999999996</v>
      </c>
      <c r="J23" s="76">
        <v>0.57999999999999996</v>
      </c>
      <c r="K23" s="93">
        <v>0</v>
      </c>
      <c r="L23" s="97">
        <v>5</v>
      </c>
      <c r="M23" s="77">
        <v>4000</v>
      </c>
      <c r="N23" s="77">
        <v>2320</v>
      </c>
    </row>
    <row r="24" spans="1:14" ht="12" customHeight="1">
      <c r="A24" s="92"/>
      <c r="B24" s="267" t="s">
        <v>320</v>
      </c>
      <c r="C24" s="268"/>
      <c r="D24" s="278"/>
      <c r="E24" s="279"/>
      <c r="F24" s="279"/>
      <c r="G24" s="279"/>
      <c r="H24" s="279"/>
      <c r="I24" s="279"/>
      <c r="J24" s="279"/>
      <c r="K24" s="280"/>
      <c r="L24" s="94">
        <f>SUM(L23)</f>
        <v>5</v>
      </c>
      <c r="M24" s="95">
        <f>SUM(M23)</f>
        <v>4000</v>
      </c>
      <c r="N24" s="77">
        <f>SUM(N23)</f>
        <v>2320</v>
      </c>
    </row>
    <row r="25" spans="1:14" ht="12" customHeight="1">
      <c r="A25" s="92"/>
      <c r="B25" s="269" t="s">
        <v>107</v>
      </c>
      <c r="C25" s="270"/>
      <c r="D25" s="270"/>
      <c r="E25" s="270"/>
      <c r="F25" s="270"/>
      <c r="G25" s="270"/>
      <c r="H25" s="270"/>
      <c r="I25" s="270"/>
      <c r="J25" s="270"/>
      <c r="K25" s="270"/>
      <c r="L25" s="270"/>
      <c r="M25" s="270"/>
      <c r="N25" s="271"/>
    </row>
    <row r="26" spans="1:14" ht="12" customHeight="1">
      <c r="A26" s="92"/>
      <c r="B26" s="72" t="s">
        <v>317</v>
      </c>
      <c r="C26" s="70" t="s">
        <v>318</v>
      </c>
      <c r="D26" s="118">
        <v>4.2</v>
      </c>
      <c r="E26" s="118">
        <v>4.55</v>
      </c>
      <c r="F26" s="118">
        <v>4.08</v>
      </c>
      <c r="G26" s="118">
        <v>4.29</v>
      </c>
      <c r="H26" s="76">
        <v>4.1399999999999997</v>
      </c>
      <c r="I26" s="118">
        <v>4.5</v>
      </c>
      <c r="J26" s="118">
        <v>4.13</v>
      </c>
      <c r="K26" s="119">
        <v>8.9588377723971</v>
      </c>
      <c r="L26" s="124">
        <v>41</v>
      </c>
      <c r="M26" s="117">
        <v>6867175</v>
      </c>
      <c r="N26" s="117">
        <v>29485502.68</v>
      </c>
    </row>
    <row r="27" spans="1:14" ht="12" customHeight="1">
      <c r="A27" s="92"/>
      <c r="B27" s="72" t="s">
        <v>127</v>
      </c>
      <c r="C27" s="70" t="s">
        <v>126</v>
      </c>
      <c r="D27" s="110">
        <v>7.5</v>
      </c>
      <c r="E27" s="118">
        <v>7.5</v>
      </c>
      <c r="F27" s="118">
        <v>7.5</v>
      </c>
      <c r="G27" s="118">
        <v>7.5</v>
      </c>
      <c r="H27" s="118">
        <v>7.5</v>
      </c>
      <c r="I27" s="118">
        <v>7.5</v>
      </c>
      <c r="J27" s="118">
        <v>7.5</v>
      </c>
      <c r="K27" s="119">
        <v>0</v>
      </c>
      <c r="L27" s="124">
        <v>1</v>
      </c>
      <c r="M27" s="117">
        <v>80000</v>
      </c>
      <c r="N27" s="117">
        <v>600000</v>
      </c>
    </row>
    <row r="28" spans="1:14" ht="12" customHeight="1">
      <c r="A28" s="92"/>
      <c r="B28" s="72" t="s">
        <v>244</v>
      </c>
      <c r="C28" s="70" t="s">
        <v>245</v>
      </c>
      <c r="D28" s="76">
        <v>3.42</v>
      </c>
      <c r="E28" s="110">
        <v>3.42</v>
      </c>
      <c r="F28" s="110">
        <v>3.4</v>
      </c>
      <c r="G28" s="110">
        <v>3.4</v>
      </c>
      <c r="H28" s="110">
        <v>3.43</v>
      </c>
      <c r="I28" s="110">
        <v>3.4</v>
      </c>
      <c r="J28" s="110">
        <v>3.42</v>
      </c>
      <c r="K28" s="75">
        <v>-0.57999999999999996</v>
      </c>
      <c r="L28" s="112">
        <v>16</v>
      </c>
      <c r="M28" s="96">
        <v>2939239</v>
      </c>
      <c r="N28" s="96">
        <v>10007197.380000001</v>
      </c>
    </row>
    <row r="29" spans="1:14" ht="12" customHeight="1">
      <c r="A29" s="92"/>
      <c r="B29" s="72" t="s">
        <v>217</v>
      </c>
      <c r="C29" s="70" t="s">
        <v>216</v>
      </c>
      <c r="D29" s="76">
        <v>0.85</v>
      </c>
      <c r="E29" s="110">
        <v>0.85</v>
      </c>
      <c r="F29" s="110">
        <v>0.85</v>
      </c>
      <c r="G29" s="110">
        <v>0.85</v>
      </c>
      <c r="H29" s="110">
        <v>0.9</v>
      </c>
      <c r="I29" s="110">
        <v>0.85</v>
      </c>
      <c r="J29" s="110">
        <v>0.9</v>
      </c>
      <c r="K29" s="75">
        <v>-5.56</v>
      </c>
      <c r="L29" s="112">
        <v>3</v>
      </c>
      <c r="M29" s="96">
        <v>1000000</v>
      </c>
      <c r="N29" s="96">
        <v>850000</v>
      </c>
    </row>
    <row r="30" spans="1:14" ht="12" customHeight="1">
      <c r="A30" s="92"/>
      <c r="B30" s="72" t="s">
        <v>298</v>
      </c>
      <c r="C30" s="70" t="s">
        <v>299</v>
      </c>
      <c r="D30" s="76">
        <v>0.7</v>
      </c>
      <c r="E30" s="110">
        <v>0.7</v>
      </c>
      <c r="F30" s="110">
        <v>0.7</v>
      </c>
      <c r="G30" s="110">
        <v>0.7</v>
      </c>
      <c r="H30" s="110">
        <v>0.75</v>
      </c>
      <c r="I30" s="110">
        <v>0.7</v>
      </c>
      <c r="J30" s="110">
        <v>0.75</v>
      </c>
      <c r="K30" s="75">
        <v>-6.67</v>
      </c>
      <c r="L30" s="112">
        <v>1</v>
      </c>
      <c r="M30" s="96">
        <v>447</v>
      </c>
      <c r="N30" s="96">
        <v>312.89999999999998</v>
      </c>
    </row>
    <row r="31" spans="1:14" ht="12" customHeight="1">
      <c r="A31" s="92"/>
      <c r="B31" s="267" t="s">
        <v>116</v>
      </c>
      <c r="C31" s="268"/>
      <c r="D31" s="272"/>
      <c r="E31" s="273"/>
      <c r="F31" s="273"/>
      <c r="G31" s="273"/>
      <c r="H31" s="273"/>
      <c r="I31" s="273"/>
      <c r="J31" s="273"/>
      <c r="K31" s="274"/>
      <c r="L31" s="74">
        <f>SUM(L26:L30)</f>
        <v>62</v>
      </c>
      <c r="M31" s="74">
        <f>SUM(M26:M30)</f>
        <v>10886861</v>
      </c>
      <c r="N31" s="74">
        <f>SUM(N26:N30)</f>
        <v>40943012.960000001</v>
      </c>
    </row>
    <row r="32" spans="1:14" ht="12" customHeight="1">
      <c r="A32" s="92"/>
      <c r="B32" s="269" t="s">
        <v>108</v>
      </c>
      <c r="C32" s="270"/>
      <c r="D32" s="270"/>
      <c r="E32" s="270"/>
      <c r="F32" s="270"/>
      <c r="G32" s="270"/>
      <c r="H32" s="270"/>
      <c r="I32" s="270"/>
      <c r="J32" s="270"/>
      <c r="K32" s="270"/>
      <c r="L32" s="270"/>
      <c r="M32" s="270"/>
      <c r="N32" s="271"/>
    </row>
    <row r="33" spans="1:14" ht="12" customHeight="1">
      <c r="A33" s="92"/>
      <c r="B33" s="72" t="s">
        <v>206</v>
      </c>
      <c r="C33" s="70" t="s">
        <v>207</v>
      </c>
      <c r="D33" s="110">
        <v>4.59</v>
      </c>
      <c r="E33" s="110">
        <v>4.59</v>
      </c>
      <c r="F33" s="110">
        <v>4.55</v>
      </c>
      <c r="G33" s="76">
        <v>4.57</v>
      </c>
      <c r="H33" s="76">
        <v>4.5999999999999996</v>
      </c>
      <c r="I33" s="76">
        <v>4.57</v>
      </c>
      <c r="J33" s="76">
        <v>4.58</v>
      </c>
      <c r="K33" s="93">
        <v>-0.22</v>
      </c>
      <c r="L33" s="97">
        <v>42</v>
      </c>
      <c r="M33" s="77">
        <v>6287989</v>
      </c>
      <c r="N33" s="77">
        <v>28738445.25</v>
      </c>
    </row>
    <row r="34" spans="1:14" ht="12" customHeight="1">
      <c r="A34" s="92"/>
      <c r="B34" s="72" t="s">
        <v>130</v>
      </c>
      <c r="C34" s="70" t="s">
        <v>131</v>
      </c>
      <c r="D34" s="110">
        <v>1.2</v>
      </c>
      <c r="E34" s="110">
        <v>1.23</v>
      </c>
      <c r="F34" s="110">
        <v>1.2</v>
      </c>
      <c r="G34" s="118">
        <v>1.2</v>
      </c>
      <c r="H34" s="118">
        <v>1.18</v>
      </c>
      <c r="I34" s="118">
        <v>1.2</v>
      </c>
      <c r="J34" s="118">
        <v>1.23</v>
      </c>
      <c r="K34" s="119">
        <v>-2.4390243902439046</v>
      </c>
      <c r="L34" s="124">
        <v>21</v>
      </c>
      <c r="M34" s="117">
        <v>8591667</v>
      </c>
      <c r="N34" s="117">
        <v>10325000.4</v>
      </c>
    </row>
    <row r="35" spans="1:14" ht="12" customHeight="1">
      <c r="A35" s="92"/>
      <c r="B35" s="72" t="s">
        <v>268</v>
      </c>
      <c r="C35" s="70" t="s">
        <v>269</v>
      </c>
      <c r="D35" s="110">
        <v>2.5099999999999998</v>
      </c>
      <c r="E35" s="110">
        <v>2.52</v>
      </c>
      <c r="F35" s="110">
        <v>2.5099999999999998</v>
      </c>
      <c r="G35" s="118">
        <v>2.5099999999999998</v>
      </c>
      <c r="H35" s="118">
        <v>2.5</v>
      </c>
      <c r="I35" s="118">
        <v>2.52</v>
      </c>
      <c r="J35" s="118">
        <v>2.5</v>
      </c>
      <c r="K35" s="119">
        <v>0.8</v>
      </c>
      <c r="L35" s="124">
        <v>3</v>
      </c>
      <c r="M35" s="117">
        <v>100350</v>
      </c>
      <c r="N35" s="117">
        <v>251882</v>
      </c>
    </row>
    <row r="36" spans="1:14" ht="12" customHeight="1">
      <c r="A36" s="92"/>
      <c r="B36" s="130" t="s">
        <v>302</v>
      </c>
      <c r="C36" s="131" t="s">
        <v>303</v>
      </c>
      <c r="D36" s="110">
        <v>1.1000000000000001</v>
      </c>
      <c r="E36" s="110">
        <v>1.1000000000000001</v>
      </c>
      <c r="F36" s="110">
        <v>1.1000000000000001</v>
      </c>
      <c r="G36" s="118">
        <v>1.1000000000000001</v>
      </c>
      <c r="H36" s="118">
        <v>1.1299999999999999</v>
      </c>
      <c r="I36" s="118">
        <v>1.1000000000000001</v>
      </c>
      <c r="J36" s="118">
        <v>1.1200000000000001</v>
      </c>
      <c r="K36" s="119">
        <v>-1.79</v>
      </c>
      <c r="L36" s="124">
        <v>3</v>
      </c>
      <c r="M36" s="117">
        <v>1000000</v>
      </c>
      <c r="N36" s="117">
        <v>1100000</v>
      </c>
    </row>
    <row r="37" spans="1:14" ht="12" customHeight="1">
      <c r="A37" s="92"/>
      <c r="B37" s="72" t="s">
        <v>315</v>
      </c>
      <c r="C37" s="70" t="s">
        <v>316</v>
      </c>
      <c r="D37" s="110">
        <v>2.99</v>
      </c>
      <c r="E37" s="118">
        <v>2.99</v>
      </c>
      <c r="F37" s="118">
        <v>2.99</v>
      </c>
      <c r="G37" s="118">
        <v>2.99</v>
      </c>
      <c r="H37" s="76">
        <v>2.98</v>
      </c>
      <c r="I37" s="118">
        <v>2.99</v>
      </c>
      <c r="J37" s="118">
        <v>2.99</v>
      </c>
      <c r="K37" s="119">
        <v>0</v>
      </c>
      <c r="L37" s="124">
        <v>1</v>
      </c>
      <c r="M37" s="117">
        <v>53805</v>
      </c>
      <c r="N37" s="117">
        <v>160876.95000000001</v>
      </c>
    </row>
    <row r="38" spans="1:14" ht="12" customHeight="1">
      <c r="A38" s="92"/>
      <c r="B38" s="72" t="s">
        <v>215</v>
      </c>
      <c r="C38" s="70" t="s">
        <v>214</v>
      </c>
      <c r="D38" s="110">
        <v>2.5499999999999998</v>
      </c>
      <c r="E38" s="110">
        <v>2.5499999999999998</v>
      </c>
      <c r="F38" s="110">
        <v>2.5499999999999998</v>
      </c>
      <c r="G38" s="76">
        <v>2.5499999999999998</v>
      </c>
      <c r="H38" s="76">
        <v>2.5499999999999998</v>
      </c>
      <c r="I38" s="76">
        <v>2.5499999999999998</v>
      </c>
      <c r="J38" s="76">
        <v>2.5499999999999998</v>
      </c>
      <c r="K38" s="93">
        <v>0</v>
      </c>
      <c r="L38" s="97">
        <v>23</v>
      </c>
      <c r="M38" s="77">
        <v>6354781</v>
      </c>
      <c r="N38" s="77">
        <v>16204691.550000001</v>
      </c>
    </row>
    <row r="39" spans="1:14" ht="12" customHeight="1">
      <c r="A39" s="92"/>
      <c r="B39" s="72" t="s">
        <v>300</v>
      </c>
      <c r="C39" s="70" t="s">
        <v>301</v>
      </c>
      <c r="D39" s="110">
        <v>6.9</v>
      </c>
      <c r="E39" s="110">
        <v>6.9</v>
      </c>
      <c r="F39" s="110">
        <v>6.9</v>
      </c>
      <c r="G39" s="76">
        <v>6.9</v>
      </c>
      <c r="H39" s="76">
        <v>6.91</v>
      </c>
      <c r="I39" s="76">
        <v>6.9</v>
      </c>
      <c r="J39" s="76">
        <v>6.9</v>
      </c>
      <c r="K39" s="93">
        <v>0</v>
      </c>
      <c r="L39" s="97">
        <v>2</v>
      </c>
      <c r="M39" s="77">
        <v>49000</v>
      </c>
      <c r="N39" s="77">
        <v>338100</v>
      </c>
    </row>
    <row r="40" spans="1:14" ht="12" customHeight="1">
      <c r="A40" s="92"/>
      <c r="B40" s="72" t="s">
        <v>280</v>
      </c>
      <c r="C40" s="70" t="s">
        <v>220</v>
      </c>
      <c r="D40" s="110">
        <v>2.4</v>
      </c>
      <c r="E40" s="110">
        <v>2.4</v>
      </c>
      <c r="F40" s="110">
        <v>2.2799999999999998</v>
      </c>
      <c r="G40" s="76">
        <v>2.3199999999999998</v>
      </c>
      <c r="H40" s="76">
        <v>2.4</v>
      </c>
      <c r="I40" s="76">
        <v>2.2799999999999998</v>
      </c>
      <c r="J40" s="76">
        <v>2.4</v>
      </c>
      <c r="K40" s="93">
        <v>-5</v>
      </c>
      <c r="L40" s="97">
        <v>6</v>
      </c>
      <c r="M40" s="77">
        <v>1291141</v>
      </c>
      <c r="N40" s="77">
        <v>2994852.5</v>
      </c>
    </row>
    <row r="41" spans="1:14" ht="12" customHeight="1">
      <c r="A41" s="92"/>
      <c r="B41" s="284" t="s">
        <v>117</v>
      </c>
      <c r="C41" s="285"/>
      <c r="D41" s="272"/>
      <c r="E41" s="273"/>
      <c r="F41" s="273"/>
      <c r="G41" s="273"/>
      <c r="H41" s="273"/>
      <c r="I41" s="273"/>
      <c r="J41" s="273"/>
      <c r="K41" s="274"/>
      <c r="L41" s="74">
        <f>SUM(L33:L40)</f>
        <v>101</v>
      </c>
      <c r="M41" s="74">
        <f>SUM(M33:M40)</f>
        <v>23728733</v>
      </c>
      <c r="N41" s="74">
        <f>SUM(N33:N40)</f>
        <v>60113848.650000006</v>
      </c>
    </row>
    <row r="42" spans="1:14" ht="12" customHeight="1">
      <c r="A42" s="92"/>
      <c r="B42" s="269" t="s">
        <v>31</v>
      </c>
      <c r="C42" s="270"/>
      <c r="D42" s="270"/>
      <c r="E42" s="270"/>
      <c r="F42" s="270"/>
      <c r="G42" s="270"/>
      <c r="H42" s="270"/>
      <c r="I42" s="270"/>
      <c r="J42" s="270"/>
      <c r="K42" s="270"/>
      <c r="L42" s="270"/>
      <c r="M42" s="270"/>
      <c r="N42" s="271"/>
    </row>
    <row r="43" spans="1:14" ht="12" customHeight="1">
      <c r="A43" s="92"/>
      <c r="B43" s="72" t="s">
        <v>246</v>
      </c>
      <c r="C43" s="70" t="s">
        <v>247</v>
      </c>
      <c r="D43" s="110">
        <v>11.7</v>
      </c>
      <c r="E43" s="110">
        <v>11.7</v>
      </c>
      <c r="F43" s="110">
        <v>11.7</v>
      </c>
      <c r="G43" s="110">
        <v>11.7</v>
      </c>
      <c r="H43" s="110">
        <v>11.75</v>
      </c>
      <c r="I43" s="110">
        <v>11.7</v>
      </c>
      <c r="J43" s="110">
        <v>11.72</v>
      </c>
      <c r="K43" s="75">
        <v>-0.17</v>
      </c>
      <c r="L43" s="112">
        <v>4</v>
      </c>
      <c r="M43" s="96">
        <v>54679</v>
      </c>
      <c r="N43" s="96">
        <v>639744.30000000005</v>
      </c>
    </row>
    <row r="44" spans="1:14" ht="12" customHeight="1">
      <c r="A44" s="92"/>
      <c r="B44" s="72" t="s">
        <v>229</v>
      </c>
      <c r="C44" s="70" t="s">
        <v>230</v>
      </c>
      <c r="D44" s="110">
        <v>101</v>
      </c>
      <c r="E44" s="118">
        <v>101</v>
      </c>
      <c r="F44" s="118">
        <v>101</v>
      </c>
      <c r="G44" s="118">
        <v>101</v>
      </c>
      <c r="H44" s="118">
        <v>100</v>
      </c>
      <c r="I44" s="118">
        <v>101</v>
      </c>
      <c r="J44" s="118">
        <v>100</v>
      </c>
      <c r="K44" s="119">
        <v>1</v>
      </c>
      <c r="L44" s="124">
        <v>9</v>
      </c>
      <c r="M44" s="117">
        <v>399403</v>
      </c>
      <c r="N44" s="117">
        <v>40339703</v>
      </c>
    </row>
    <row r="45" spans="1:14" ht="12" customHeight="1">
      <c r="A45" s="92"/>
      <c r="B45" s="72" t="s">
        <v>132</v>
      </c>
      <c r="C45" s="70" t="s">
        <v>133</v>
      </c>
      <c r="D45" s="110">
        <v>23</v>
      </c>
      <c r="E45" s="118">
        <v>23.5</v>
      </c>
      <c r="F45" s="118">
        <v>23</v>
      </c>
      <c r="G45" s="118">
        <v>23.21</v>
      </c>
      <c r="H45" s="110">
        <v>23.61</v>
      </c>
      <c r="I45" s="118">
        <v>23.25</v>
      </c>
      <c r="J45" s="118">
        <v>23.5</v>
      </c>
      <c r="K45" s="119">
        <v>-1.06</v>
      </c>
      <c r="L45" s="124">
        <v>5</v>
      </c>
      <c r="M45" s="117">
        <v>115941</v>
      </c>
      <c r="N45" s="117">
        <v>2690863.5</v>
      </c>
    </row>
    <row r="46" spans="1:14" ht="12" customHeight="1">
      <c r="A46" s="92"/>
      <c r="B46" s="286" t="s">
        <v>121</v>
      </c>
      <c r="C46" s="287"/>
      <c r="D46" s="272"/>
      <c r="E46" s="273"/>
      <c r="F46" s="273"/>
      <c r="G46" s="273"/>
      <c r="H46" s="273"/>
      <c r="I46" s="273"/>
      <c r="J46" s="273"/>
      <c r="K46" s="274"/>
      <c r="L46" s="74">
        <f>SUM(L43:L45)</f>
        <v>18</v>
      </c>
      <c r="M46" s="74">
        <f>SUM(M43:M45)</f>
        <v>570023</v>
      </c>
      <c r="N46" s="74">
        <f>SUM(N43:N45)</f>
        <v>43670310.799999997</v>
      </c>
    </row>
    <row r="47" spans="1:14" ht="12" customHeight="1">
      <c r="A47" s="92"/>
      <c r="B47" s="259" t="s">
        <v>109</v>
      </c>
      <c r="C47" s="260"/>
      <c r="D47" s="260"/>
      <c r="E47" s="260"/>
      <c r="F47" s="260"/>
      <c r="G47" s="260"/>
      <c r="H47" s="260"/>
      <c r="I47" s="260"/>
      <c r="J47" s="260"/>
      <c r="K47" s="260"/>
      <c r="L47" s="260"/>
      <c r="M47" s="260"/>
      <c r="N47" s="261"/>
    </row>
    <row r="48" spans="1:14" ht="12" customHeight="1">
      <c r="A48" s="92"/>
      <c r="B48" s="72" t="s">
        <v>165</v>
      </c>
      <c r="C48" s="70" t="s">
        <v>164</v>
      </c>
      <c r="D48" s="110">
        <v>7.9</v>
      </c>
      <c r="E48" s="110">
        <v>7.9</v>
      </c>
      <c r="F48" s="110">
        <v>7.9</v>
      </c>
      <c r="G48" s="110">
        <v>7.9</v>
      </c>
      <c r="H48" s="110">
        <v>7.99</v>
      </c>
      <c r="I48" s="110">
        <v>7.9</v>
      </c>
      <c r="J48" s="110">
        <v>7.99</v>
      </c>
      <c r="K48" s="75">
        <v>-1.1299999999999999</v>
      </c>
      <c r="L48" s="112">
        <v>2</v>
      </c>
      <c r="M48" s="96">
        <v>50000</v>
      </c>
      <c r="N48" s="96">
        <v>395000</v>
      </c>
    </row>
    <row r="49" spans="1:14" ht="12" customHeight="1">
      <c r="A49" s="92"/>
      <c r="B49" s="72" t="s">
        <v>203</v>
      </c>
      <c r="C49" s="70" t="s">
        <v>202</v>
      </c>
      <c r="D49" s="110">
        <v>13.8</v>
      </c>
      <c r="E49" s="110">
        <v>13.8</v>
      </c>
      <c r="F49" s="110">
        <v>13.75</v>
      </c>
      <c r="G49" s="110">
        <v>13.75</v>
      </c>
      <c r="H49" s="110">
        <v>14</v>
      </c>
      <c r="I49" s="110">
        <v>13.75</v>
      </c>
      <c r="J49" s="110">
        <v>14</v>
      </c>
      <c r="K49" s="75">
        <v>-1.79</v>
      </c>
      <c r="L49" s="112">
        <v>3</v>
      </c>
      <c r="M49" s="96">
        <v>8276</v>
      </c>
      <c r="N49" s="96">
        <v>113800</v>
      </c>
    </row>
    <row r="50" spans="1:14" ht="12" customHeight="1">
      <c r="A50" s="92"/>
      <c r="B50" s="267" t="s">
        <v>118</v>
      </c>
      <c r="C50" s="268"/>
      <c r="D50" s="264"/>
      <c r="E50" s="265"/>
      <c r="F50" s="265"/>
      <c r="G50" s="265"/>
      <c r="H50" s="265"/>
      <c r="I50" s="265"/>
      <c r="J50" s="265"/>
      <c r="K50" s="266"/>
      <c r="L50" s="74">
        <f>SUM(L48:L49)</f>
        <v>5</v>
      </c>
      <c r="M50" s="74">
        <f>SUM(M48:M49)</f>
        <v>58276</v>
      </c>
      <c r="N50" s="74">
        <f>SUM(N48:N49)</f>
        <v>508800</v>
      </c>
    </row>
    <row r="51" spans="1:14" s="68" customFormat="1" ht="18.75" customHeight="1">
      <c r="B51" s="90" t="s">
        <v>32</v>
      </c>
      <c r="C51" s="288"/>
      <c r="D51" s="289"/>
      <c r="E51" s="289"/>
      <c r="F51" s="289"/>
      <c r="G51" s="289"/>
      <c r="H51" s="289"/>
      <c r="I51" s="289"/>
      <c r="J51" s="289"/>
      <c r="K51" s="290"/>
      <c r="L51" s="91">
        <f>L50+L46+L41+L31+L24+L21+L17</f>
        <v>901</v>
      </c>
      <c r="M51" s="91">
        <f t="shared" ref="M51:N51" si="0">M50+M46+M41+M31+M24+M21+M17</f>
        <v>8224117520</v>
      </c>
      <c r="N51" s="91">
        <f t="shared" si="0"/>
        <v>8778013203.6300011</v>
      </c>
    </row>
    <row r="52" spans="1:14" s="68" customFormat="1" ht="27.75" customHeight="1">
      <c r="A52" s="89"/>
      <c r="B52" s="256" t="s">
        <v>313</v>
      </c>
      <c r="C52" s="257"/>
      <c r="D52" s="257"/>
      <c r="E52" s="257"/>
      <c r="F52" s="257"/>
      <c r="G52" s="257"/>
      <c r="H52" s="257"/>
      <c r="I52" s="257"/>
      <c r="J52" s="257"/>
      <c r="K52" s="257"/>
      <c r="L52" s="257"/>
      <c r="M52" s="257"/>
      <c r="N52" s="258"/>
    </row>
    <row r="53" spans="1:14" s="68" customFormat="1" ht="46.5" customHeight="1">
      <c r="B53" s="98" t="s">
        <v>15</v>
      </c>
      <c r="C53" s="99" t="s">
        <v>20</v>
      </c>
      <c r="D53" s="99" t="s">
        <v>21</v>
      </c>
      <c r="E53" s="99" t="s">
        <v>22</v>
      </c>
      <c r="F53" s="99" t="s">
        <v>23</v>
      </c>
      <c r="G53" s="99" t="s">
        <v>24</v>
      </c>
      <c r="H53" s="99" t="s">
        <v>25</v>
      </c>
      <c r="I53" s="99" t="s">
        <v>19</v>
      </c>
      <c r="J53" s="99" t="s">
        <v>26</v>
      </c>
      <c r="K53" s="100" t="s">
        <v>27</v>
      </c>
      <c r="L53" s="101" t="s">
        <v>28</v>
      </c>
      <c r="M53" s="101" t="s">
        <v>18</v>
      </c>
      <c r="N53" s="102" t="s">
        <v>7</v>
      </c>
    </row>
    <row r="54" spans="1:14" ht="12" customHeight="1">
      <c r="A54" s="92"/>
      <c r="B54" s="275" t="s">
        <v>29</v>
      </c>
      <c r="C54" s="276"/>
      <c r="D54" s="276"/>
      <c r="E54" s="276"/>
      <c r="F54" s="276"/>
      <c r="G54" s="276"/>
      <c r="H54" s="276"/>
      <c r="I54" s="276"/>
      <c r="J54" s="276"/>
      <c r="K54" s="276"/>
      <c r="L54" s="276"/>
      <c r="M54" s="276"/>
      <c r="N54" s="277"/>
    </row>
    <row r="55" spans="1:14" ht="12" customHeight="1">
      <c r="A55" s="92"/>
      <c r="B55" s="72" t="s">
        <v>138</v>
      </c>
      <c r="C55" s="70" t="s">
        <v>139</v>
      </c>
      <c r="D55" s="110">
        <v>1</v>
      </c>
      <c r="E55" s="110">
        <v>1</v>
      </c>
      <c r="F55" s="110">
        <v>1</v>
      </c>
      <c r="G55" s="110">
        <v>1</v>
      </c>
      <c r="H55" s="110">
        <v>1</v>
      </c>
      <c r="I55" s="110">
        <v>1</v>
      </c>
      <c r="J55" s="110">
        <v>1</v>
      </c>
      <c r="K55" s="75">
        <v>0</v>
      </c>
      <c r="L55" s="112">
        <v>2</v>
      </c>
      <c r="M55" s="96">
        <v>5144032922</v>
      </c>
      <c r="N55" s="96">
        <v>5144032922</v>
      </c>
    </row>
    <row r="56" spans="1:14" ht="12" customHeight="1">
      <c r="A56" s="92"/>
      <c r="B56" s="72" t="s">
        <v>212</v>
      </c>
      <c r="C56" s="70" t="s">
        <v>211</v>
      </c>
      <c r="D56" s="110">
        <v>0.7</v>
      </c>
      <c r="E56" s="110">
        <v>0.7</v>
      </c>
      <c r="F56" s="110">
        <v>0.7</v>
      </c>
      <c r="G56" s="110">
        <v>0.7</v>
      </c>
      <c r="H56" s="110">
        <v>0.7</v>
      </c>
      <c r="I56" s="110">
        <v>0.7</v>
      </c>
      <c r="J56" s="110">
        <v>0.7</v>
      </c>
      <c r="K56" s="75">
        <v>0</v>
      </c>
      <c r="L56" s="112">
        <v>12</v>
      </c>
      <c r="M56" s="96">
        <v>8250100</v>
      </c>
      <c r="N56" s="96">
        <v>5775070</v>
      </c>
    </row>
    <row r="57" spans="1:14" ht="12" customHeight="1">
      <c r="A57" s="92"/>
      <c r="B57" s="294" t="s">
        <v>115</v>
      </c>
      <c r="C57" s="295"/>
      <c r="D57" s="278"/>
      <c r="E57" s="279"/>
      <c r="F57" s="279"/>
      <c r="G57" s="279"/>
      <c r="H57" s="279"/>
      <c r="I57" s="279"/>
      <c r="J57" s="279"/>
      <c r="K57" s="280"/>
      <c r="L57" s="95">
        <f>SUM(L55:L56)</f>
        <v>14</v>
      </c>
      <c r="M57" s="95">
        <f>SUM(M55:M56)</f>
        <v>5152283022</v>
      </c>
      <c r="N57" s="96">
        <f>SUM(N55:N56)</f>
        <v>5149807992</v>
      </c>
    </row>
    <row r="58" spans="1:14" ht="12" customHeight="1">
      <c r="A58" s="92"/>
      <c r="B58" s="269" t="s">
        <v>107</v>
      </c>
      <c r="C58" s="270"/>
      <c r="D58" s="270"/>
      <c r="E58" s="270"/>
      <c r="F58" s="270"/>
      <c r="G58" s="270"/>
      <c r="H58" s="270"/>
      <c r="I58" s="270"/>
      <c r="J58" s="270"/>
      <c r="K58" s="270"/>
      <c r="L58" s="270"/>
      <c r="M58" s="270"/>
      <c r="N58" s="271"/>
    </row>
    <row r="59" spans="1:14" ht="12" customHeight="1">
      <c r="A59" s="92"/>
      <c r="B59" s="72" t="s">
        <v>35</v>
      </c>
      <c r="C59" s="70" t="s">
        <v>36</v>
      </c>
      <c r="D59" s="76">
        <v>3.66</v>
      </c>
      <c r="E59" s="76">
        <v>3.66</v>
      </c>
      <c r="F59" s="76">
        <v>3.59</v>
      </c>
      <c r="G59" s="76">
        <v>3.62</v>
      </c>
      <c r="H59" s="76">
        <v>3.66</v>
      </c>
      <c r="I59" s="76">
        <v>3.59</v>
      </c>
      <c r="J59" s="76">
        <v>3.66</v>
      </c>
      <c r="K59" s="93">
        <v>-1.91</v>
      </c>
      <c r="L59" s="97">
        <v>32</v>
      </c>
      <c r="M59" s="77">
        <v>4266649</v>
      </c>
      <c r="N59" s="77">
        <v>15434885.34</v>
      </c>
    </row>
    <row r="60" spans="1:14" ht="12" customHeight="1">
      <c r="A60" s="92"/>
      <c r="B60" s="267" t="s">
        <v>116</v>
      </c>
      <c r="C60" s="268"/>
      <c r="D60" s="272"/>
      <c r="E60" s="273"/>
      <c r="F60" s="273"/>
      <c r="G60" s="273"/>
      <c r="H60" s="273"/>
      <c r="I60" s="273"/>
      <c r="J60" s="273"/>
      <c r="K60" s="274"/>
      <c r="L60" s="74">
        <f>SUM(L59)</f>
        <v>32</v>
      </c>
      <c r="M60" s="74">
        <f>SUM(M59)</f>
        <v>4266649</v>
      </c>
      <c r="N60" s="74">
        <f>SUM(N59)</f>
        <v>15434885.34</v>
      </c>
    </row>
    <row r="61" spans="1:14" ht="12" customHeight="1">
      <c r="A61" s="92"/>
      <c r="B61" s="259" t="s">
        <v>31</v>
      </c>
      <c r="C61" s="260"/>
      <c r="D61" s="260"/>
      <c r="E61" s="260"/>
      <c r="F61" s="260"/>
      <c r="G61" s="260"/>
      <c r="H61" s="260"/>
      <c r="I61" s="260"/>
      <c r="J61" s="260"/>
      <c r="K61" s="260"/>
      <c r="L61" s="260"/>
      <c r="M61" s="260"/>
      <c r="N61" s="261"/>
    </row>
    <row r="62" spans="1:14" ht="12" customHeight="1">
      <c r="A62" s="92"/>
      <c r="B62" s="72" t="s">
        <v>235</v>
      </c>
      <c r="C62" s="88" t="s">
        <v>236</v>
      </c>
      <c r="D62" s="110">
        <v>31</v>
      </c>
      <c r="E62" s="110">
        <v>31</v>
      </c>
      <c r="F62" s="110">
        <v>31</v>
      </c>
      <c r="G62" s="110">
        <v>31</v>
      </c>
      <c r="H62" s="110">
        <v>31.59</v>
      </c>
      <c r="I62" s="110">
        <v>31</v>
      </c>
      <c r="J62" s="110">
        <v>31.5</v>
      </c>
      <c r="K62" s="75">
        <v>-1.59</v>
      </c>
      <c r="L62" s="112">
        <v>2</v>
      </c>
      <c r="M62" s="96">
        <v>16000</v>
      </c>
      <c r="N62" s="96">
        <v>496000</v>
      </c>
    </row>
    <row r="63" spans="1:14" ht="12" customHeight="1">
      <c r="A63" s="92"/>
      <c r="B63" s="262" t="s">
        <v>121</v>
      </c>
      <c r="C63" s="263"/>
      <c r="D63" s="264"/>
      <c r="E63" s="265"/>
      <c r="F63" s="265"/>
      <c r="G63" s="265"/>
      <c r="H63" s="265"/>
      <c r="I63" s="265"/>
      <c r="J63" s="265"/>
      <c r="K63" s="266"/>
      <c r="L63" s="74">
        <f>SUM(L62)</f>
        <v>2</v>
      </c>
      <c r="M63" s="74">
        <f>SUM(M62)</f>
        <v>16000</v>
      </c>
      <c r="N63" s="74">
        <f>SUM(N62)</f>
        <v>496000</v>
      </c>
    </row>
    <row r="64" spans="1:14" s="68" customFormat="1" ht="18.75" customHeight="1">
      <c r="B64" s="90" t="s">
        <v>208</v>
      </c>
      <c r="C64" s="288"/>
      <c r="D64" s="289"/>
      <c r="E64" s="289"/>
      <c r="F64" s="289"/>
      <c r="G64" s="289"/>
      <c r="H64" s="289"/>
      <c r="I64" s="289"/>
      <c r="J64" s="289"/>
      <c r="K64" s="290"/>
      <c r="L64" s="91">
        <f>L63+L60+L57</f>
        <v>48</v>
      </c>
      <c r="M64" s="91">
        <f t="shared" ref="M64:N64" si="1">M63+M60+M57</f>
        <v>5156565671</v>
      </c>
      <c r="N64" s="91">
        <f t="shared" si="1"/>
        <v>5165738877.3400002</v>
      </c>
    </row>
    <row r="65" spans="1:14" s="68" customFormat="1" ht="27.75" customHeight="1">
      <c r="A65" s="89"/>
      <c r="B65" s="256" t="s">
        <v>312</v>
      </c>
      <c r="C65" s="257"/>
      <c r="D65" s="257"/>
      <c r="E65" s="257"/>
      <c r="F65" s="257"/>
      <c r="G65" s="257"/>
      <c r="H65" s="257"/>
      <c r="I65" s="257"/>
      <c r="J65" s="257"/>
      <c r="K65" s="257"/>
      <c r="L65" s="257"/>
      <c r="M65" s="257"/>
      <c r="N65" s="258"/>
    </row>
    <row r="66" spans="1:14" s="68" customFormat="1" ht="46.5" customHeight="1">
      <c r="B66" s="98" t="s">
        <v>15</v>
      </c>
      <c r="C66" s="99" t="s">
        <v>20</v>
      </c>
      <c r="D66" s="99" t="s">
        <v>21</v>
      </c>
      <c r="E66" s="99" t="s">
        <v>22</v>
      </c>
      <c r="F66" s="99" t="s">
        <v>23</v>
      </c>
      <c r="G66" s="99" t="s">
        <v>24</v>
      </c>
      <c r="H66" s="99" t="s">
        <v>25</v>
      </c>
      <c r="I66" s="99" t="s">
        <v>19</v>
      </c>
      <c r="J66" s="99" t="s">
        <v>26</v>
      </c>
      <c r="K66" s="100" t="s">
        <v>27</v>
      </c>
      <c r="L66" s="101" t="s">
        <v>28</v>
      </c>
      <c r="M66" s="101" t="s">
        <v>18</v>
      </c>
      <c r="N66" s="102" t="s">
        <v>7</v>
      </c>
    </row>
    <row r="67" spans="1:14" ht="12" customHeight="1">
      <c r="A67" s="92"/>
      <c r="B67" s="275" t="s">
        <v>29</v>
      </c>
      <c r="C67" s="276"/>
      <c r="D67" s="276"/>
      <c r="E67" s="276"/>
      <c r="F67" s="276"/>
      <c r="G67" s="276"/>
      <c r="H67" s="276"/>
      <c r="I67" s="276"/>
      <c r="J67" s="276"/>
      <c r="K67" s="276"/>
      <c r="L67" s="276"/>
      <c r="M67" s="276"/>
      <c r="N67" s="277"/>
    </row>
    <row r="68" spans="1:14" ht="12" customHeight="1">
      <c r="A68" s="92"/>
      <c r="B68" s="72" t="s">
        <v>260</v>
      </c>
      <c r="C68" s="70" t="s">
        <v>261</v>
      </c>
      <c r="D68" s="110">
        <v>0.09</v>
      </c>
      <c r="E68" s="110">
        <v>0.09</v>
      </c>
      <c r="F68" s="110">
        <v>0.09</v>
      </c>
      <c r="G68" s="110">
        <v>0.09</v>
      </c>
      <c r="H68" s="111">
        <v>0.09</v>
      </c>
      <c r="I68" s="110">
        <v>0.09</v>
      </c>
      <c r="J68" s="110">
        <v>0.09</v>
      </c>
      <c r="K68" s="75">
        <v>0</v>
      </c>
      <c r="L68" s="112">
        <v>2</v>
      </c>
      <c r="M68" s="96">
        <v>200</v>
      </c>
      <c r="N68" s="96">
        <v>18</v>
      </c>
    </row>
    <row r="69" spans="1:14" ht="12" customHeight="1">
      <c r="A69" s="92"/>
      <c r="B69" s="294" t="s">
        <v>115</v>
      </c>
      <c r="C69" s="295"/>
      <c r="D69" s="278"/>
      <c r="E69" s="279"/>
      <c r="F69" s="279"/>
      <c r="G69" s="279"/>
      <c r="H69" s="279"/>
      <c r="I69" s="279"/>
      <c r="J69" s="279"/>
      <c r="K69" s="280"/>
      <c r="L69" s="95">
        <f>SUM(L68)</f>
        <v>2</v>
      </c>
      <c r="M69" s="95">
        <f>SUM(M68)</f>
        <v>200</v>
      </c>
      <c r="N69" s="96">
        <f>SUM(N68)</f>
        <v>18</v>
      </c>
    </row>
    <row r="70" spans="1:14" ht="12" customHeight="1">
      <c r="A70" s="92"/>
      <c r="B70" s="269" t="s">
        <v>107</v>
      </c>
      <c r="C70" s="270"/>
      <c r="D70" s="270"/>
      <c r="E70" s="270"/>
      <c r="F70" s="270"/>
      <c r="G70" s="270"/>
      <c r="H70" s="270"/>
      <c r="I70" s="270"/>
      <c r="J70" s="270"/>
      <c r="K70" s="270"/>
      <c r="L70" s="270"/>
      <c r="M70" s="270"/>
      <c r="N70" s="271"/>
    </row>
    <row r="71" spans="1:14" ht="12" customHeight="1">
      <c r="A71" s="92"/>
      <c r="B71" s="72" t="s">
        <v>110</v>
      </c>
      <c r="C71" s="70" t="s">
        <v>42</v>
      </c>
      <c r="D71" s="110">
        <v>1.47</v>
      </c>
      <c r="E71" s="110">
        <v>1.47</v>
      </c>
      <c r="F71" s="110">
        <v>1.47</v>
      </c>
      <c r="G71" s="110">
        <v>1.47</v>
      </c>
      <c r="H71" s="110">
        <v>1.47</v>
      </c>
      <c r="I71" s="110">
        <v>1.47</v>
      </c>
      <c r="J71" s="110">
        <v>1.47</v>
      </c>
      <c r="K71" s="75">
        <v>0</v>
      </c>
      <c r="L71" s="112">
        <v>1</v>
      </c>
      <c r="M71" s="96">
        <v>5430</v>
      </c>
      <c r="N71" s="96">
        <v>7982.1</v>
      </c>
    </row>
    <row r="72" spans="1:14" ht="12" customHeight="1">
      <c r="A72" s="92"/>
      <c r="B72" s="267" t="s">
        <v>116</v>
      </c>
      <c r="C72" s="268"/>
      <c r="D72" s="272"/>
      <c r="E72" s="273"/>
      <c r="F72" s="273"/>
      <c r="G72" s="273"/>
      <c r="H72" s="273"/>
      <c r="I72" s="273"/>
      <c r="J72" s="273"/>
      <c r="K72" s="274"/>
      <c r="L72" s="74">
        <f>SUM(L71)</f>
        <v>1</v>
      </c>
      <c r="M72" s="74">
        <f>SUM(M71)</f>
        <v>5430</v>
      </c>
      <c r="N72" s="74">
        <f>SUM(N71)</f>
        <v>7982.1</v>
      </c>
    </row>
    <row r="73" spans="1:14" ht="12" customHeight="1">
      <c r="A73" s="92"/>
      <c r="B73" s="269" t="s">
        <v>107</v>
      </c>
      <c r="C73" s="270"/>
      <c r="D73" s="270"/>
      <c r="E73" s="270"/>
      <c r="F73" s="270"/>
      <c r="G73" s="270"/>
      <c r="H73" s="270"/>
      <c r="I73" s="270"/>
      <c r="J73" s="270"/>
      <c r="K73" s="270"/>
      <c r="L73" s="270"/>
      <c r="M73" s="270"/>
      <c r="N73" s="271"/>
    </row>
    <row r="74" spans="1:14" ht="12" customHeight="1">
      <c r="A74" s="92"/>
      <c r="B74" s="72" t="s">
        <v>155</v>
      </c>
      <c r="C74" s="70" t="s">
        <v>156</v>
      </c>
      <c r="D74" s="110">
        <v>1.1200000000000001</v>
      </c>
      <c r="E74" s="110">
        <v>1.1200000000000001</v>
      </c>
      <c r="F74" s="110">
        <v>1.1200000000000001</v>
      </c>
      <c r="G74" s="110">
        <v>1.1200000000000001</v>
      </c>
      <c r="H74" s="110">
        <v>1.1200000000000001</v>
      </c>
      <c r="I74" s="110">
        <v>1.1200000000000001</v>
      </c>
      <c r="J74" s="110">
        <v>1.1200000000000001</v>
      </c>
      <c r="K74" s="75">
        <v>0</v>
      </c>
      <c r="L74" s="112">
        <v>3</v>
      </c>
      <c r="M74" s="96">
        <v>1142665</v>
      </c>
      <c r="N74" s="96">
        <v>1279784.8</v>
      </c>
    </row>
    <row r="75" spans="1:14" ht="12" customHeight="1">
      <c r="A75" s="92"/>
      <c r="B75" s="72" t="s">
        <v>264</v>
      </c>
      <c r="C75" s="70" t="s">
        <v>265</v>
      </c>
      <c r="D75" s="110">
        <v>2.08</v>
      </c>
      <c r="E75" s="118">
        <v>2.08</v>
      </c>
      <c r="F75" s="118">
        <v>2</v>
      </c>
      <c r="G75" s="118">
        <v>2</v>
      </c>
      <c r="H75" s="110">
        <v>2.08</v>
      </c>
      <c r="I75" s="118">
        <v>2</v>
      </c>
      <c r="J75" s="118">
        <v>2.08</v>
      </c>
      <c r="K75" s="119">
        <v>-3.85</v>
      </c>
      <c r="L75" s="124">
        <v>3</v>
      </c>
      <c r="M75" s="117">
        <v>27524</v>
      </c>
      <c r="N75" s="117">
        <v>55177.2</v>
      </c>
    </row>
    <row r="76" spans="1:14" ht="12" customHeight="1">
      <c r="A76" s="92"/>
      <c r="B76" s="72" t="s">
        <v>111</v>
      </c>
      <c r="C76" s="70" t="s">
        <v>91</v>
      </c>
      <c r="D76" s="110">
        <v>1.97</v>
      </c>
      <c r="E76" s="110">
        <v>1.97</v>
      </c>
      <c r="F76" s="110">
        <v>1.97</v>
      </c>
      <c r="G76" s="110">
        <v>1.97</v>
      </c>
      <c r="H76" s="110">
        <v>1.93</v>
      </c>
      <c r="I76" s="110">
        <v>1.97</v>
      </c>
      <c r="J76" s="110">
        <v>1.97</v>
      </c>
      <c r="K76" s="75">
        <v>0</v>
      </c>
      <c r="L76" s="112">
        <v>1</v>
      </c>
      <c r="M76" s="96">
        <v>2522</v>
      </c>
      <c r="N76" s="96">
        <v>4968.34</v>
      </c>
    </row>
    <row r="77" spans="1:14" ht="12" customHeight="1">
      <c r="A77" s="92"/>
      <c r="B77" s="72" t="s">
        <v>38</v>
      </c>
      <c r="C77" s="70" t="s">
        <v>39</v>
      </c>
      <c r="D77" s="110">
        <v>1.1499999999999999</v>
      </c>
      <c r="E77" s="110">
        <v>1.1499999999999999</v>
      </c>
      <c r="F77" s="110">
        <v>1.1499999999999999</v>
      </c>
      <c r="G77" s="110">
        <v>1.1499999999999999</v>
      </c>
      <c r="H77" s="110">
        <v>1.1399999999999999</v>
      </c>
      <c r="I77" s="110">
        <v>1.1499999999999999</v>
      </c>
      <c r="J77" s="110">
        <v>1.1399999999999999</v>
      </c>
      <c r="K77" s="75">
        <v>0.88</v>
      </c>
      <c r="L77" s="112">
        <v>4</v>
      </c>
      <c r="M77" s="96">
        <v>3000000</v>
      </c>
      <c r="N77" s="96">
        <v>3450000</v>
      </c>
    </row>
    <row r="78" spans="1:14" ht="12" customHeight="1">
      <c r="A78" s="92"/>
      <c r="B78" s="267" t="s">
        <v>116</v>
      </c>
      <c r="C78" s="268"/>
      <c r="D78" s="272"/>
      <c r="E78" s="273"/>
      <c r="F78" s="273"/>
      <c r="G78" s="273"/>
      <c r="H78" s="273"/>
      <c r="I78" s="273"/>
      <c r="J78" s="273"/>
      <c r="K78" s="274"/>
      <c r="L78" s="74">
        <f>SUM(L74:L77)</f>
        <v>11</v>
      </c>
      <c r="M78" s="74">
        <f>SUM(M74:M77)</f>
        <v>4172711</v>
      </c>
      <c r="N78" s="74">
        <f>SUM(N74:N77)</f>
        <v>4789930.34</v>
      </c>
    </row>
    <row r="79" spans="1:14" ht="12" customHeight="1">
      <c r="A79" s="92"/>
      <c r="B79" s="259" t="s">
        <v>31</v>
      </c>
      <c r="C79" s="260"/>
      <c r="D79" s="260"/>
      <c r="E79" s="260"/>
      <c r="F79" s="260"/>
      <c r="G79" s="260"/>
      <c r="H79" s="260"/>
      <c r="I79" s="260"/>
      <c r="J79" s="260"/>
      <c r="K79" s="260"/>
      <c r="L79" s="260"/>
      <c r="M79" s="260"/>
      <c r="N79" s="261"/>
    </row>
    <row r="80" spans="1:14" ht="12" customHeight="1">
      <c r="A80" s="92"/>
      <c r="B80" s="72" t="s">
        <v>266</v>
      </c>
      <c r="C80" s="70" t="s">
        <v>267</v>
      </c>
      <c r="D80" s="110">
        <v>10.55</v>
      </c>
      <c r="E80" s="110">
        <v>10.55</v>
      </c>
      <c r="F80" s="110">
        <v>10.55</v>
      </c>
      <c r="G80" s="110">
        <v>10.55</v>
      </c>
      <c r="H80" s="110">
        <v>11</v>
      </c>
      <c r="I80" s="110">
        <v>10.55</v>
      </c>
      <c r="J80" s="110">
        <v>11</v>
      </c>
      <c r="K80" s="75">
        <v>-4.09</v>
      </c>
      <c r="L80" s="112">
        <v>5</v>
      </c>
      <c r="M80" s="96">
        <v>106000</v>
      </c>
      <c r="N80" s="96">
        <v>1118300</v>
      </c>
    </row>
    <row r="81" spans="1:14" ht="12" customHeight="1">
      <c r="A81" s="92"/>
      <c r="B81" s="72" t="s">
        <v>213</v>
      </c>
      <c r="C81" s="70" t="s">
        <v>159</v>
      </c>
      <c r="D81" s="110">
        <v>25</v>
      </c>
      <c r="E81" s="110">
        <v>26.07</v>
      </c>
      <c r="F81" s="110">
        <v>24.77</v>
      </c>
      <c r="G81" s="110">
        <v>25.34</v>
      </c>
      <c r="H81" s="110">
        <v>26.07</v>
      </c>
      <c r="I81" s="110">
        <v>26.07</v>
      </c>
      <c r="J81" s="110">
        <v>26.07</v>
      </c>
      <c r="K81" s="75">
        <v>0</v>
      </c>
      <c r="L81" s="112">
        <v>13</v>
      </c>
      <c r="M81" s="96">
        <v>328040</v>
      </c>
      <c r="N81" s="96">
        <v>8312644.1100000003</v>
      </c>
    </row>
    <row r="82" spans="1:14" ht="12" customHeight="1">
      <c r="A82" s="92"/>
      <c r="B82" s="262" t="s">
        <v>121</v>
      </c>
      <c r="C82" s="263"/>
      <c r="D82" s="264"/>
      <c r="E82" s="265"/>
      <c r="F82" s="265"/>
      <c r="G82" s="265"/>
      <c r="H82" s="265"/>
      <c r="I82" s="265"/>
      <c r="J82" s="265"/>
      <c r="K82" s="266"/>
      <c r="L82" s="74">
        <f>SUM(L80:L81)</f>
        <v>18</v>
      </c>
      <c r="M82" s="74">
        <f>SUM(M80:M81)</f>
        <v>434040</v>
      </c>
      <c r="N82" s="74">
        <f>SUM(N80:N81)</f>
        <v>9430944.1099999994</v>
      </c>
    </row>
    <row r="83" spans="1:14" ht="12" customHeight="1">
      <c r="A83" s="92"/>
      <c r="B83" s="259" t="s">
        <v>109</v>
      </c>
      <c r="C83" s="260"/>
      <c r="D83" s="260"/>
      <c r="E83" s="260"/>
      <c r="F83" s="260"/>
      <c r="G83" s="260"/>
      <c r="H83" s="260"/>
      <c r="I83" s="260"/>
      <c r="J83" s="260"/>
      <c r="K83" s="260"/>
      <c r="L83" s="260"/>
      <c r="M83" s="260"/>
      <c r="N83" s="261"/>
    </row>
    <row r="84" spans="1:14" ht="12" customHeight="1">
      <c r="A84" s="92"/>
      <c r="B84" s="72" t="s">
        <v>283</v>
      </c>
      <c r="C84" s="70" t="s">
        <v>284</v>
      </c>
      <c r="D84" s="110">
        <v>5.7</v>
      </c>
      <c r="E84" s="110">
        <v>5.7</v>
      </c>
      <c r="F84" s="110">
        <v>5.6</v>
      </c>
      <c r="G84" s="110">
        <v>5.66</v>
      </c>
      <c r="H84" s="110">
        <v>5.72</v>
      </c>
      <c r="I84" s="110">
        <v>5.65</v>
      </c>
      <c r="J84" s="110">
        <v>5.73</v>
      </c>
      <c r="K84" s="75">
        <v>-1.4</v>
      </c>
      <c r="L84" s="112">
        <v>18</v>
      </c>
      <c r="M84" s="96">
        <v>1900100</v>
      </c>
      <c r="N84" s="96">
        <v>10747315</v>
      </c>
    </row>
    <row r="85" spans="1:14" ht="12" customHeight="1">
      <c r="A85" s="92"/>
      <c r="B85" s="72" t="s">
        <v>112</v>
      </c>
      <c r="C85" s="70" t="s">
        <v>43</v>
      </c>
      <c r="D85" s="110">
        <v>0.4</v>
      </c>
      <c r="E85" s="110">
        <v>0.4</v>
      </c>
      <c r="F85" s="110">
        <v>0.4</v>
      </c>
      <c r="G85" s="110">
        <v>0.4</v>
      </c>
      <c r="H85" s="110">
        <v>0.4</v>
      </c>
      <c r="I85" s="110">
        <v>0.4</v>
      </c>
      <c r="J85" s="110">
        <v>0.4</v>
      </c>
      <c r="K85" s="75">
        <v>0</v>
      </c>
      <c r="L85" s="112">
        <v>1</v>
      </c>
      <c r="M85" s="96">
        <v>170</v>
      </c>
      <c r="N85" s="96">
        <v>68</v>
      </c>
    </row>
    <row r="86" spans="1:14" ht="12" customHeight="1">
      <c r="A86" s="92"/>
      <c r="B86" s="267" t="s">
        <v>118</v>
      </c>
      <c r="C86" s="268"/>
      <c r="D86" s="264"/>
      <c r="E86" s="265"/>
      <c r="F86" s="265"/>
      <c r="G86" s="265"/>
      <c r="H86" s="265"/>
      <c r="I86" s="265"/>
      <c r="J86" s="265"/>
      <c r="K86" s="266"/>
      <c r="L86" s="74">
        <f>SUM(L84:L85)</f>
        <v>19</v>
      </c>
      <c r="M86" s="74">
        <f>SUM(M84:M85)</f>
        <v>1900270</v>
      </c>
      <c r="N86" s="74">
        <f>SUM(N84:N85)</f>
        <v>10747383</v>
      </c>
    </row>
    <row r="87" spans="1:14" s="68" customFormat="1" ht="18.75" customHeight="1">
      <c r="B87" s="90" t="s">
        <v>87</v>
      </c>
      <c r="C87" s="253"/>
      <c r="D87" s="254"/>
      <c r="E87" s="254"/>
      <c r="F87" s="254"/>
      <c r="G87" s="254"/>
      <c r="H87" s="254"/>
      <c r="I87" s="254"/>
      <c r="J87" s="254"/>
      <c r="K87" s="255"/>
      <c r="L87" s="91">
        <f>L86+L82+L78+L72+L69</f>
        <v>51</v>
      </c>
      <c r="M87" s="91">
        <f t="shared" ref="M87:N87" si="2">M86+M82+M78+M72+M69</f>
        <v>6512651</v>
      </c>
      <c r="N87" s="91">
        <f t="shared" si="2"/>
        <v>24976257.550000001</v>
      </c>
    </row>
    <row r="88" spans="1:14" s="68" customFormat="1" ht="18.75" customHeight="1">
      <c r="B88" s="90" t="s">
        <v>40</v>
      </c>
      <c r="C88" s="253"/>
      <c r="D88" s="254"/>
      <c r="E88" s="254"/>
      <c r="F88" s="254"/>
      <c r="G88" s="254"/>
      <c r="H88" s="254"/>
      <c r="I88" s="254"/>
      <c r="J88" s="254"/>
      <c r="K88" s="255"/>
      <c r="L88" s="91">
        <f>L87+L64+L51</f>
        <v>1000</v>
      </c>
      <c r="M88" s="91">
        <f t="shared" ref="M88:N88" si="3">M87+M64+M51</f>
        <v>13387195842</v>
      </c>
      <c r="N88" s="91">
        <f t="shared" si="3"/>
        <v>13968728338.52</v>
      </c>
    </row>
    <row r="89" spans="1:14" ht="12.95" customHeight="1">
      <c r="A89" s="92"/>
      <c r="N89" s="106"/>
    </row>
    <row r="90" spans="1:14" s="68" customFormat="1" ht="18.75" customHeight="1">
      <c r="B90" s="92"/>
      <c r="C90" s="103"/>
      <c r="D90" s="92"/>
      <c r="E90" s="92"/>
      <c r="F90" s="92"/>
      <c r="G90" s="92"/>
      <c r="H90" s="92"/>
      <c r="I90" s="92"/>
      <c r="J90" s="104"/>
      <c r="K90" s="105"/>
      <c r="L90" s="106"/>
      <c r="M90" s="106"/>
      <c r="N90" s="107"/>
    </row>
    <row r="91" spans="1:14" s="68" customFormat="1" ht="18.75" customHeight="1">
      <c r="B91" s="92"/>
      <c r="C91" s="103"/>
      <c r="D91" s="92"/>
      <c r="E91" s="92"/>
      <c r="F91" s="92"/>
      <c r="G91" s="92"/>
      <c r="H91" s="92"/>
      <c r="I91" s="92"/>
      <c r="J91" s="104"/>
      <c r="K91" s="105"/>
      <c r="L91" s="106"/>
      <c r="M91" s="106"/>
      <c r="N91" s="107"/>
    </row>
    <row r="92" spans="1:14" ht="12.95" customHeight="1">
      <c r="A92" s="92"/>
    </row>
  </sheetData>
  <mergeCells count="52">
    <mergeCell ref="B69:C69"/>
    <mergeCell ref="D69:K69"/>
    <mergeCell ref="C51:K51"/>
    <mergeCell ref="B52:N52"/>
    <mergeCell ref="B54:N54"/>
    <mergeCell ref="B57:C57"/>
    <mergeCell ref="D57:K57"/>
    <mergeCell ref="B47:N47"/>
    <mergeCell ref="B50:C50"/>
    <mergeCell ref="D50:K50"/>
    <mergeCell ref="C64:K64"/>
    <mergeCell ref="B1:N1"/>
    <mergeCell ref="B3:N3"/>
    <mergeCell ref="B17:C17"/>
    <mergeCell ref="D17:K17"/>
    <mergeCell ref="B18:N18"/>
    <mergeCell ref="B60:C60"/>
    <mergeCell ref="D60:K60"/>
    <mergeCell ref="B58:N58"/>
    <mergeCell ref="B61:N61"/>
    <mergeCell ref="B63:C63"/>
    <mergeCell ref="D63:K63"/>
    <mergeCell ref="B32:N32"/>
    <mergeCell ref="D41:K41"/>
    <mergeCell ref="B41:C41"/>
    <mergeCell ref="B42:N42"/>
    <mergeCell ref="D46:K46"/>
    <mergeCell ref="B46:C46"/>
    <mergeCell ref="B21:C21"/>
    <mergeCell ref="D21:K21"/>
    <mergeCell ref="B25:N25"/>
    <mergeCell ref="B31:C31"/>
    <mergeCell ref="D31:K31"/>
    <mergeCell ref="B22:N22"/>
    <mergeCell ref="B24:C24"/>
    <mergeCell ref="D24:K24"/>
    <mergeCell ref="C88:K88"/>
    <mergeCell ref="B65:N65"/>
    <mergeCell ref="C87:K87"/>
    <mergeCell ref="B79:N79"/>
    <mergeCell ref="B82:C82"/>
    <mergeCell ref="D82:K82"/>
    <mergeCell ref="B83:N83"/>
    <mergeCell ref="B86:C86"/>
    <mergeCell ref="D86:K86"/>
    <mergeCell ref="B70:N70"/>
    <mergeCell ref="B72:C72"/>
    <mergeCell ref="D72:K72"/>
    <mergeCell ref="B73:N73"/>
    <mergeCell ref="B78:C78"/>
    <mergeCell ref="D78:K78"/>
    <mergeCell ref="B67:N67"/>
  </mergeCells>
  <pageMargins left="0.25" right="0.25" top="0.75" bottom="0" header="0.3" footer="0.3"/>
  <pageSetup paperSize="9" scale="80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D093B8-3CAE-43A2-A157-955A65799939}">
  <dimension ref="A1:D62"/>
  <sheetViews>
    <sheetView topLeftCell="A31" zoomScale="140" zoomScaleNormal="140" workbookViewId="0">
      <selection activeCell="C8" sqref="C8:D8"/>
    </sheetView>
  </sheetViews>
  <sheetFormatPr defaultColWidth="9" defaultRowHeight="15.75"/>
  <cols>
    <col min="1" max="1" width="36.5703125" style="68" customWidth="1"/>
    <col min="2" max="2" width="14.140625" style="68" customWidth="1"/>
    <col min="3" max="3" width="23.42578125" style="68" customWidth="1"/>
    <col min="4" max="4" width="19.28515625" style="68" customWidth="1"/>
    <col min="5" max="16384" width="9" style="68"/>
  </cols>
  <sheetData>
    <row r="1" spans="1:4" ht="20.25" customHeight="1">
      <c r="A1" s="245" t="s">
        <v>311</v>
      </c>
      <c r="B1" s="245"/>
      <c r="C1" s="245"/>
      <c r="D1" s="245"/>
    </row>
    <row r="2" spans="1:4" ht="24.75" customHeight="1">
      <c r="A2" s="69" t="s">
        <v>41</v>
      </c>
      <c r="B2" s="69" t="s">
        <v>20</v>
      </c>
      <c r="C2" s="69" t="s">
        <v>122</v>
      </c>
      <c r="D2" s="69" t="s">
        <v>19</v>
      </c>
    </row>
    <row r="3" spans="1:4" ht="11.45" customHeight="1">
      <c r="A3" s="296" t="s">
        <v>29</v>
      </c>
      <c r="B3" s="297"/>
      <c r="C3" s="297"/>
      <c r="D3" s="298"/>
    </row>
    <row r="4" spans="1:4" ht="11.45" customHeight="1">
      <c r="A4" s="72" t="s">
        <v>227</v>
      </c>
      <c r="B4" s="70" t="s">
        <v>228</v>
      </c>
      <c r="C4" s="118">
        <v>0.73</v>
      </c>
      <c r="D4" s="76">
        <v>0.73</v>
      </c>
    </row>
    <row r="5" spans="1:4" ht="11.45" customHeight="1">
      <c r="A5" s="72" t="s">
        <v>190</v>
      </c>
      <c r="B5" s="70" t="s">
        <v>191</v>
      </c>
      <c r="C5" s="76">
        <v>0.77</v>
      </c>
      <c r="D5" s="76">
        <v>0.77</v>
      </c>
    </row>
    <row r="6" spans="1:4" ht="11.45" customHeight="1">
      <c r="A6" s="72" t="s">
        <v>304</v>
      </c>
      <c r="B6" s="70" t="s">
        <v>305</v>
      </c>
      <c r="C6" s="76">
        <v>0.8</v>
      </c>
      <c r="D6" s="76">
        <v>0.8</v>
      </c>
    </row>
    <row r="7" spans="1:4" ht="11.45" customHeight="1">
      <c r="A7" s="72" t="s">
        <v>123</v>
      </c>
      <c r="B7" s="70" t="s">
        <v>124</v>
      </c>
      <c r="C7" s="76">
        <v>0.41</v>
      </c>
      <c r="D7" s="76">
        <v>0.41</v>
      </c>
    </row>
    <row r="8" spans="1:4" ht="11.45" customHeight="1">
      <c r="A8" s="72" t="s">
        <v>290</v>
      </c>
      <c r="B8" s="70" t="s">
        <v>291</v>
      </c>
      <c r="C8" s="71">
        <v>2.2000000000000002</v>
      </c>
      <c r="D8" s="76">
        <v>2.2000000000000002</v>
      </c>
    </row>
    <row r="9" spans="1:4" ht="11.45" customHeight="1">
      <c r="A9" s="72" t="s">
        <v>276</v>
      </c>
      <c r="B9" s="70" t="s">
        <v>277</v>
      </c>
      <c r="C9" s="71">
        <v>0.28000000000000003</v>
      </c>
      <c r="D9" s="76">
        <v>0.28000000000000003</v>
      </c>
    </row>
    <row r="10" spans="1:4" ht="11.45" customHeight="1">
      <c r="A10" s="296" t="s">
        <v>125</v>
      </c>
      <c r="B10" s="297" t="s">
        <v>125</v>
      </c>
      <c r="C10" s="297"/>
      <c r="D10" s="298"/>
    </row>
    <row r="11" spans="1:4" ht="11.45" customHeight="1">
      <c r="A11" s="72" t="s">
        <v>210</v>
      </c>
      <c r="B11" s="70" t="s">
        <v>209</v>
      </c>
      <c r="C11" s="110">
        <v>0.75</v>
      </c>
      <c r="D11" s="110">
        <v>0.75</v>
      </c>
    </row>
    <row r="12" spans="1:4" ht="11.45" customHeight="1">
      <c r="A12" s="301" t="s">
        <v>107</v>
      </c>
      <c r="B12" s="302"/>
      <c r="C12" s="302"/>
      <c r="D12" s="303"/>
    </row>
    <row r="13" spans="1:4" ht="11.45" customHeight="1">
      <c r="A13" s="72" t="s">
        <v>233</v>
      </c>
      <c r="B13" s="70" t="s">
        <v>234</v>
      </c>
      <c r="C13" s="76">
        <v>33.39</v>
      </c>
      <c r="D13" s="110">
        <v>33.5</v>
      </c>
    </row>
    <row r="14" spans="1:4" ht="11.45" customHeight="1">
      <c r="A14" s="296" t="s">
        <v>108</v>
      </c>
      <c r="B14" s="299"/>
      <c r="C14" s="299"/>
      <c r="D14" s="300"/>
    </row>
    <row r="15" spans="1:4" ht="11.45" customHeight="1">
      <c r="A15" s="72" t="s">
        <v>252</v>
      </c>
      <c r="B15" s="70" t="s">
        <v>253</v>
      </c>
      <c r="C15" s="76">
        <v>17</v>
      </c>
      <c r="D15" s="118">
        <v>17</v>
      </c>
    </row>
    <row r="16" spans="1:4" ht="11.45" customHeight="1">
      <c r="A16" s="72" t="s">
        <v>188</v>
      </c>
      <c r="B16" s="70" t="s">
        <v>189</v>
      </c>
      <c r="C16" s="76">
        <v>2.1</v>
      </c>
      <c r="D16" s="125">
        <v>2.1</v>
      </c>
    </row>
    <row r="17" spans="1:4" ht="11.45" customHeight="1">
      <c r="A17" s="72" t="s">
        <v>128</v>
      </c>
      <c r="B17" s="70" t="s">
        <v>129</v>
      </c>
      <c r="C17" s="111">
        <v>4.4000000000000004</v>
      </c>
      <c r="D17" s="76">
        <v>4.4000000000000004</v>
      </c>
    </row>
    <row r="18" spans="1:4" ht="11.45" customHeight="1">
      <c r="A18" s="296" t="s">
        <v>31</v>
      </c>
      <c r="B18" s="297"/>
      <c r="C18" s="297"/>
      <c r="D18" s="298"/>
    </row>
    <row r="19" spans="1:4" ht="11.45" customHeight="1">
      <c r="A19" s="72" t="s">
        <v>163</v>
      </c>
      <c r="B19" s="70" t="s">
        <v>162</v>
      </c>
      <c r="C19" s="110">
        <v>9.3000000000000007</v>
      </c>
      <c r="D19" s="118">
        <v>9.3000000000000007</v>
      </c>
    </row>
    <row r="20" spans="1:4" ht="11.45" customHeight="1">
      <c r="A20" s="72" t="s">
        <v>177</v>
      </c>
      <c r="B20" s="70" t="s">
        <v>176</v>
      </c>
      <c r="C20" s="110">
        <v>38</v>
      </c>
      <c r="D20" s="110">
        <v>38</v>
      </c>
    </row>
    <row r="21" spans="1:4" ht="11.45" customHeight="1">
      <c r="A21" s="72" t="s">
        <v>193</v>
      </c>
      <c r="B21" s="70" t="s">
        <v>194</v>
      </c>
      <c r="C21" s="110">
        <v>7.3</v>
      </c>
      <c r="D21" s="110">
        <v>7.3</v>
      </c>
    </row>
    <row r="22" spans="1:4" ht="11.45" customHeight="1">
      <c r="A22" s="296" t="s">
        <v>109</v>
      </c>
      <c r="B22" s="297"/>
      <c r="C22" s="297"/>
      <c r="D22" s="298"/>
    </row>
    <row r="23" spans="1:4" ht="11.45" customHeight="1">
      <c r="A23" s="72" t="s">
        <v>167</v>
      </c>
      <c r="B23" s="70" t="s">
        <v>166</v>
      </c>
      <c r="C23" s="118">
        <v>7.5</v>
      </c>
      <c r="D23" s="118">
        <v>7.5</v>
      </c>
    </row>
    <row r="24" spans="1:4" ht="12.95" customHeight="1">
      <c r="A24" s="304"/>
      <c r="B24" s="305"/>
      <c r="C24" s="305"/>
      <c r="D24" s="306"/>
    </row>
    <row r="25" spans="1:4" ht="24.75" customHeight="1">
      <c r="A25" s="69" t="s">
        <v>41</v>
      </c>
      <c r="B25" s="69" t="s">
        <v>20</v>
      </c>
      <c r="C25" s="69" t="s">
        <v>122</v>
      </c>
      <c r="D25" s="69" t="s">
        <v>19</v>
      </c>
    </row>
    <row r="26" spans="1:4" ht="12.6" customHeight="1">
      <c r="A26" s="301" t="s">
        <v>29</v>
      </c>
      <c r="B26" s="302"/>
      <c r="C26" s="302"/>
      <c r="D26" s="303"/>
    </row>
    <row r="27" spans="1:4" ht="12.6" customHeight="1">
      <c r="A27" s="72" t="s">
        <v>144</v>
      </c>
      <c r="B27" s="70" t="s">
        <v>145</v>
      </c>
      <c r="C27" s="110">
        <v>0.75</v>
      </c>
      <c r="D27" s="110">
        <v>0.75</v>
      </c>
    </row>
    <row r="28" spans="1:4" ht="12.6" customHeight="1">
      <c r="A28" s="72" t="s">
        <v>174</v>
      </c>
      <c r="B28" s="70" t="s">
        <v>175</v>
      </c>
      <c r="C28" s="76">
        <v>0.85</v>
      </c>
      <c r="D28" s="76">
        <v>0.85</v>
      </c>
    </row>
    <row r="29" spans="1:4" ht="12.6" customHeight="1">
      <c r="A29" s="72" t="s">
        <v>254</v>
      </c>
      <c r="B29" s="70" t="s">
        <v>255</v>
      </c>
      <c r="C29" s="76">
        <v>0.73</v>
      </c>
      <c r="D29" s="76">
        <v>0.73</v>
      </c>
    </row>
    <row r="30" spans="1:4" ht="12.6" customHeight="1">
      <c r="A30" s="122" t="s">
        <v>292</v>
      </c>
      <c r="B30" s="121" t="s">
        <v>293</v>
      </c>
      <c r="C30" s="110">
        <v>0.11</v>
      </c>
      <c r="D30" s="110">
        <v>0.11</v>
      </c>
    </row>
    <row r="31" spans="1:4" ht="12.6" customHeight="1">
      <c r="A31" s="122" t="s">
        <v>288</v>
      </c>
      <c r="B31" s="121" t="s">
        <v>289</v>
      </c>
      <c r="C31" s="110">
        <v>0.23</v>
      </c>
      <c r="D31" s="120">
        <v>0.23</v>
      </c>
    </row>
    <row r="32" spans="1:4" ht="12.6" customHeight="1">
      <c r="A32" s="72" t="s">
        <v>282</v>
      </c>
      <c r="B32" s="70" t="s">
        <v>281</v>
      </c>
      <c r="C32" s="76">
        <v>0.28000000000000003</v>
      </c>
      <c r="D32" s="76">
        <v>0.28000000000000003</v>
      </c>
    </row>
    <row r="33" spans="1:4" ht="12.6" customHeight="1">
      <c r="A33" s="72" t="s">
        <v>219</v>
      </c>
      <c r="B33" s="88" t="s">
        <v>218</v>
      </c>
      <c r="C33" s="87">
        <v>1</v>
      </c>
      <c r="D33" s="76">
        <v>1</v>
      </c>
    </row>
    <row r="34" spans="1:4" ht="12.6" customHeight="1">
      <c r="A34" s="72" t="s">
        <v>183</v>
      </c>
      <c r="B34" s="70" t="s">
        <v>182</v>
      </c>
      <c r="C34" s="87">
        <v>1</v>
      </c>
      <c r="D34" s="76">
        <v>1</v>
      </c>
    </row>
    <row r="35" spans="1:4" ht="12.6" customHeight="1">
      <c r="A35" s="72" t="s">
        <v>134</v>
      </c>
      <c r="B35" s="70" t="s">
        <v>135</v>
      </c>
      <c r="C35" s="87">
        <v>1</v>
      </c>
      <c r="D35" s="87">
        <v>1</v>
      </c>
    </row>
    <row r="36" spans="1:4" ht="12.6" customHeight="1">
      <c r="A36" s="72" t="s">
        <v>136</v>
      </c>
      <c r="B36" s="70" t="s">
        <v>137</v>
      </c>
      <c r="C36" s="87">
        <v>0.94</v>
      </c>
      <c r="D36" s="87">
        <v>0.94</v>
      </c>
    </row>
    <row r="37" spans="1:4" ht="12.6" customHeight="1">
      <c r="A37" s="72" t="s">
        <v>140</v>
      </c>
      <c r="B37" s="70" t="s">
        <v>141</v>
      </c>
      <c r="C37" s="87">
        <v>0.24</v>
      </c>
      <c r="D37" s="87">
        <v>0.24</v>
      </c>
    </row>
    <row r="38" spans="1:4" ht="12.6" customHeight="1">
      <c r="A38" s="72" t="s">
        <v>142</v>
      </c>
      <c r="B38" s="70" t="s">
        <v>143</v>
      </c>
      <c r="C38" s="87">
        <v>1</v>
      </c>
      <c r="D38" s="87">
        <v>1</v>
      </c>
    </row>
    <row r="39" spans="1:4" ht="12.6" customHeight="1">
      <c r="A39" s="72" t="s">
        <v>199</v>
      </c>
      <c r="B39" s="70" t="s">
        <v>200</v>
      </c>
      <c r="C39" s="87">
        <v>1</v>
      </c>
      <c r="D39" s="87">
        <v>1</v>
      </c>
    </row>
    <row r="40" spans="1:4" ht="12.6" customHeight="1">
      <c r="A40" s="72" t="s">
        <v>231</v>
      </c>
      <c r="B40" s="88" t="s">
        <v>232</v>
      </c>
      <c r="C40" s="87">
        <v>1</v>
      </c>
      <c r="D40" s="87">
        <v>1</v>
      </c>
    </row>
    <row r="41" spans="1:4" ht="12.6" customHeight="1">
      <c r="A41" s="296" t="s">
        <v>125</v>
      </c>
      <c r="B41" s="297" t="s">
        <v>125</v>
      </c>
      <c r="C41" s="297"/>
      <c r="D41" s="298"/>
    </row>
    <row r="42" spans="1:4" ht="12.6" customHeight="1">
      <c r="A42" s="72" t="s">
        <v>278</v>
      </c>
      <c r="B42" s="70" t="s">
        <v>279</v>
      </c>
      <c r="C42" s="110">
        <v>0.7</v>
      </c>
      <c r="D42" s="110">
        <v>0.7</v>
      </c>
    </row>
    <row r="43" spans="1:4" ht="12.6" customHeight="1">
      <c r="A43" s="72" t="s">
        <v>294</v>
      </c>
      <c r="B43" s="70" t="s">
        <v>295</v>
      </c>
      <c r="C43" s="111">
        <v>0.76</v>
      </c>
      <c r="D43" s="110">
        <v>0.76</v>
      </c>
    </row>
    <row r="44" spans="1:4" ht="12.6" customHeight="1">
      <c r="A44" s="301" t="s">
        <v>287</v>
      </c>
      <c r="B44" s="302"/>
      <c r="C44" s="302"/>
      <c r="D44" s="303"/>
    </row>
    <row r="45" spans="1:4" ht="12.6" customHeight="1">
      <c r="A45" s="72" t="s">
        <v>286</v>
      </c>
      <c r="B45" s="70" t="s">
        <v>285</v>
      </c>
      <c r="C45" s="111">
        <v>1.2</v>
      </c>
      <c r="D45" s="110">
        <v>1.2</v>
      </c>
    </row>
    <row r="46" spans="1:4" ht="12.6" customHeight="1">
      <c r="A46" s="301" t="s">
        <v>108</v>
      </c>
      <c r="B46" s="302"/>
      <c r="C46" s="302"/>
      <c r="D46" s="303"/>
    </row>
    <row r="47" spans="1:4" ht="12.6" customHeight="1">
      <c r="A47" s="72" t="s">
        <v>146</v>
      </c>
      <c r="B47" s="70" t="s">
        <v>147</v>
      </c>
      <c r="C47" s="76">
        <v>2.93</v>
      </c>
      <c r="D47" s="76">
        <v>2.93</v>
      </c>
    </row>
    <row r="48" spans="1:4" ht="12.6" customHeight="1">
      <c r="A48" s="72" t="s">
        <v>114</v>
      </c>
      <c r="B48" s="70" t="s">
        <v>37</v>
      </c>
      <c r="C48" s="76">
        <v>1.32</v>
      </c>
      <c r="D48" s="76">
        <v>1.32</v>
      </c>
    </row>
    <row r="49" spans="1:4" ht="12.6" customHeight="1">
      <c r="A49" s="85" t="s">
        <v>248</v>
      </c>
      <c r="B49" s="86" t="s">
        <v>249</v>
      </c>
      <c r="C49" s="87">
        <v>100</v>
      </c>
      <c r="D49" s="76">
        <v>100</v>
      </c>
    </row>
    <row r="50" spans="1:4" ht="12.6" customHeight="1">
      <c r="A50" s="301" t="s">
        <v>107</v>
      </c>
      <c r="B50" s="302"/>
      <c r="C50" s="302"/>
      <c r="D50" s="303"/>
    </row>
    <row r="51" spans="1:4" ht="12.6" customHeight="1">
      <c r="A51" s="72" t="s">
        <v>33</v>
      </c>
      <c r="B51" s="88" t="s">
        <v>34</v>
      </c>
      <c r="C51" s="110">
        <v>1.52</v>
      </c>
      <c r="D51" s="110">
        <v>1.5</v>
      </c>
    </row>
    <row r="52" spans="1:4" ht="13.5" customHeight="1">
      <c r="A52" s="72" t="s">
        <v>221</v>
      </c>
      <c r="B52" s="70" t="s">
        <v>222</v>
      </c>
      <c r="C52" s="76">
        <v>1</v>
      </c>
      <c r="D52" s="76">
        <v>1</v>
      </c>
    </row>
    <row r="53" spans="1:4" ht="12.6" customHeight="1">
      <c r="A53" s="296" t="s">
        <v>109</v>
      </c>
      <c r="B53" s="297"/>
      <c r="C53" s="297"/>
      <c r="D53" s="298"/>
    </row>
    <row r="54" spans="1:4" ht="12.6" customHeight="1">
      <c r="A54" s="72" t="s">
        <v>148</v>
      </c>
      <c r="B54" s="88" t="s">
        <v>149</v>
      </c>
      <c r="C54" s="110" t="s">
        <v>150</v>
      </c>
      <c r="D54" s="110" t="s">
        <v>150</v>
      </c>
    </row>
    <row r="55" spans="1:4" ht="12.6" customHeight="1">
      <c r="A55" s="304"/>
      <c r="B55" s="305"/>
      <c r="C55" s="305"/>
      <c r="D55" s="306"/>
    </row>
    <row r="56" spans="1:4" ht="24.75" customHeight="1">
      <c r="A56" s="69" t="s">
        <v>41</v>
      </c>
      <c r="B56" s="69" t="s">
        <v>20</v>
      </c>
      <c r="C56" s="69" t="s">
        <v>122</v>
      </c>
      <c r="D56" s="69" t="s">
        <v>19</v>
      </c>
    </row>
    <row r="57" spans="1:4" ht="12.6" customHeight="1">
      <c r="A57" s="301" t="s">
        <v>29</v>
      </c>
      <c r="B57" s="302"/>
      <c r="C57" s="302"/>
      <c r="D57" s="303"/>
    </row>
    <row r="58" spans="1:4" ht="12.6" customHeight="1">
      <c r="A58" s="72" t="s">
        <v>262</v>
      </c>
      <c r="B58" s="70" t="s">
        <v>263</v>
      </c>
      <c r="C58" s="76">
        <v>1</v>
      </c>
      <c r="D58" s="76">
        <v>1</v>
      </c>
    </row>
    <row r="59" spans="1:4" ht="12.6" customHeight="1">
      <c r="A59" s="301" t="s">
        <v>107</v>
      </c>
      <c r="B59" s="302"/>
      <c r="C59" s="302"/>
      <c r="D59" s="303"/>
    </row>
    <row r="60" spans="1:4" ht="12.6" customHeight="1">
      <c r="A60" s="72" t="s">
        <v>157</v>
      </c>
      <c r="B60" s="70" t="s">
        <v>158</v>
      </c>
      <c r="C60" s="110">
        <v>1.29</v>
      </c>
      <c r="D60" s="132">
        <v>1.29</v>
      </c>
    </row>
    <row r="61" spans="1:4" ht="12.6" customHeight="1">
      <c r="A61" s="301" t="s">
        <v>108</v>
      </c>
      <c r="B61" s="302"/>
      <c r="C61" s="302"/>
      <c r="D61" s="303"/>
    </row>
    <row r="62" spans="1:4" ht="12.6" customHeight="1">
      <c r="A62" s="72" t="s">
        <v>153</v>
      </c>
      <c r="B62" s="70" t="s">
        <v>154</v>
      </c>
      <c r="C62" s="110">
        <v>0.49</v>
      </c>
      <c r="D62" s="110">
        <v>0.49</v>
      </c>
    </row>
  </sheetData>
  <mergeCells count="18">
    <mergeCell ref="A44:D44"/>
    <mergeCell ref="A22:D22"/>
    <mergeCell ref="A57:D57"/>
    <mergeCell ref="A53:D53"/>
    <mergeCell ref="A61:D61"/>
    <mergeCell ref="A55:D55"/>
    <mergeCell ref="A46:D46"/>
    <mergeCell ref="A26:D26"/>
    <mergeCell ref="A24:D24"/>
    <mergeCell ref="A50:D50"/>
    <mergeCell ref="A41:D41"/>
    <mergeCell ref="A59:D59"/>
    <mergeCell ref="A1:D1"/>
    <mergeCell ref="A3:D3"/>
    <mergeCell ref="A18:D18"/>
    <mergeCell ref="A14:D14"/>
    <mergeCell ref="A10:D10"/>
    <mergeCell ref="A12:D12"/>
  </mergeCells>
  <pageMargins left="0.23622047244094499" right="0.23622047244094499" top="0.74803040244969399" bottom="1" header="0.31496062992126" footer="0.31496062992126"/>
  <pageSetup paperSize="9" scale="105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87AE7F-D691-42DF-B2A5-0F24154600E1}">
  <dimension ref="A1:I27"/>
  <sheetViews>
    <sheetView workbookViewId="0">
      <selection activeCell="N8" sqref="N8"/>
    </sheetView>
  </sheetViews>
  <sheetFormatPr defaultColWidth="9.140625" defaultRowHeight="16.5" customHeight="1"/>
  <cols>
    <col min="1" max="1" width="1.7109375" style="19" customWidth="1"/>
    <col min="2" max="2" width="27.42578125" style="13" customWidth="1"/>
    <col min="3" max="3" width="8.42578125" style="13" customWidth="1"/>
    <col min="4" max="4" width="11.85546875" style="13" customWidth="1"/>
    <col min="5" max="5" width="10.28515625" style="13" customWidth="1"/>
    <col min="6" max="6" width="9.85546875" style="13" customWidth="1"/>
    <col min="7" max="7" width="7.28515625" style="14" customWidth="1"/>
    <col min="8" max="8" width="17.42578125" style="15" customWidth="1"/>
    <col min="9" max="9" width="23.5703125" style="15" customWidth="1"/>
    <col min="10" max="16384" width="9.140625" style="6"/>
  </cols>
  <sheetData>
    <row r="1" spans="1:9" ht="22.5">
      <c r="B1" s="307" t="s">
        <v>0</v>
      </c>
      <c r="C1" s="308"/>
      <c r="D1" s="309"/>
      <c r="E1" s="11"/>
      <c r="F1" s="19"/>
      <c r="G1" s="19"/>
      <c r="H1" s="19"/>
      <c r="I1" s="19"/>
    </row>
    <row r="2" spans="1:9" ht="16.5" customHeight="1">
      <c r="B2" s="310"/>
      <c r="C2" s="311"/>
      <c r="D2" s="312"/>
      <c r="E2" s="11"/>
      <c r="F2" s="19"/>
      <c r="G2" s="19"/>
      <c r="H2" s="19"/>
      <c r="I2" s="19"/>
    </row>
    <row r="3" spans="1:9" ht="22.5">
      <c r="B3" s="123" t="s">
        <v>310</v>
      </c>
      <c r="C3" s="12"/>
      <c r="D3" s="12"/>
      <c r="E3" s="12"/>
      <c r="F3" s="19"/>
      <c r="G3" s="19"/>
      <c r="H3" s="19"/>
      <c r="I3" s="19"/>
    </row>
    <row r="4" spans="1:9" s="11" customFormat="1" ht="18" customHeight="1"/>
    <row r="5" spans="1:9" ht="24.75">
      <c r="B5" s="318" t="s">
        <v>323</v>
      </c>
      <c r="C5" s="319"/>
      <c r="D5" s="319"/>
      <c r="E5" s="319"/>
      <c r="F5" s="319"/>
      <c r="G5" s="319"/>
      <c r="H5" s="319"/>
      <c r="I5" s="320"/>
    </row>
    <row r="6" spans="1:9" ht="30">
      <c r="B6" s="138" t="s">
        <v>15</v>
      </c>
      <c r="C6" s="139" t="s">
        <v>20</v>
      </c>
      <c r="D6" s="139" t="s">
        <v>22</v>
      </c>
      <c r="E6" s="139" t="s">
        <v>23</v>
      </c>
      <c r="F6" s="139" t="s">
        <v>24</v>
      </c>
      <c r="G6" s="140" t="s">
        <v>28</v>
      </c>
      <c r="H6" s="140" t="s">
        <v>18</v>
      </c>
      <c r="I6" s="141" t="s">
        <v>7</v>
      </c>
    </row>
    <row r="7" spans="1:9" ht="22.5">
      <c r="B7" s="321" t="s">
        <v>29</v>
      </c>
      <c r="C7" s="322"/>
      <c r="D7" s="322"/>
      <c r="E7" s="322"/>
      <c r="F7" s="322"/>
      <c r="G7" s="322"/>
      <c r="H7" s="322"/>
      <c r="I7" s="323"/>
    </row>
    <row r="8" spans="1:9" ht="22.5">
      <c r="B8" s="142" t="s">
        <v>44</v>
      </c>
      <c r="C8" s="143" t="s">
        <v>45</v>
      </c>
      <c r="D8" s="144">
        <v>0.1</v>
      </c>
      <c r="E8" s="144">
        <v>0.09</v>
      </c>
      <c r="F8" s="144">
        <v>0.1</v>
      </c>
      <c r="G8" s="145">
        <v>9</v>
      </c>
      <c r="H8" s="145">
        <v>27000000</v>
      </c>
      <c r="I8" s="145">
        <v>2690000</v>
      </c>
    </row>
    <row r="9" spans="1:9" ht="22.5">
      <c r="B9" s="146" t="s">
        <v>321</v>
      </c>
      <c r="C9" s="324"/>
      <c r="D9" s="325"/>
      <c r="E9" s="325"/>
      <c r="F9" s="326"/>
      <c r="G9" s="147">
        <f>G8</f>
        <v>9</v>
      </c>
      <c r="H9" s="147">
        <f t="shared" ref="H9:I10" si="0">H8</f>
        <v>27000000</v>
      </c>
      <c r="I9" s="147">
        <f t="shared" si="0"/>
        <v>2690000</v>
      </c>
    </row>
    <row r="10" spans="1:9" ht="18" customHeight="1">
      <c r="B10" s="148" t="s">
        <v>322</v>
      </c>
      <c r="C10" s="327"/>
      <c r="D10" s="328"/>
      <c r="E10" s="328"/>
      <c r="F10" s="329"/>
      <c r="G10" s="149">
        <f>G9</f>
        <v>9</v>
      </c>
      <c r="H10" s="149">
        <f t="shared" si="0"/>
        <v>27000000</v>
      </c>
      <c r="I10" s="149">
        <f t="shared" si="0"/>
        <v>2690000</v>
      </c>
    </row>
    <row r="11" spans="1:9" s="137" customFormat="1" ht="18" customHeight="1">
      <c r="A11" s="11"/>
      <c r="B11" s="135"/>
      <c r="C11" s="136"/>
      <c r="D11" s="136"/>
      <c r="E11" s="136"/>
      <c r="F11" s="136"/>
      <c r="G11" s="136"/>
      <c r="H11" s="136"/>
      <c r="I11" s="136"/>
    </row>
    <row r="12" spans="1:9" ht="18" customHeight="1">
      <c r="B12" s="316" t="s">
        <v>195</v>
      </c>
      <c r="C12" s="317"/>
      <c r="D12" s="317"/>
      <c r="E12" s="317"/>
      <c r="F12" s="317"/>
      <c r="G12" s="317"/>
      <c r="H12" s="317"/>
      <c r="I12" s="317"/>
    </row>
    <row r="13" spans="1:9" ht="18" customHeight="1">
      <c r="B13" s="313" t="s">
        <v>15</v>
      </c>
      <c r="C13" s="314"/>
      <c r="D13" s="315"/>
      <c r="E13" s="313" t="s">
        <v>20</v>
      </c>
      <c r="F13" s="315"/>
      <c r="G13" s="313" t="s">
        <v>46</v>
      </c>
      <c r="H13" s="314"/>
      <c r="I13" s="315"/>
    </row>
    <row r="14" spans="1:9" ht="18" customHeight="1">
      <c r="B14" s="330" t="s">
        <v>29</v>
      </c>
      <c r="C14" s="331"/>
      <c r="D14" s="331"/>
      <c r="E14" s="331"/>
      <c r="F14" s="331"/>
      <c r="G14" s="331"/>
      <c r="H14" s="331"/>
      <c r="I14" s="332"/>
    </row>
    <row r="15" spans="1:9" ht="18" customHeight="1">
      <c r="B15" s="333" t="s">
        <v>270</v>
      </c>
      <c r="C15" s="334"/>
      <c r="D15" s="335"/>
      <c r="E15" s="336" t="s">
        <v>271</v>
      </c>
      <c r="F15" s="337"/>
      <c r="G15" s="336" t="s">
        <v>90</v>
      </c>
      <c r="H15" s="338"/>
      <c r="I15" s="337"/>
    </row>
    <row r="16" spans="1:9" ht="18" customHeight="1">
      <c r="B16" s="333" t="s">
        <v>88</v>
      </c>
      <c r="C16" s="334"/>
      <c r="D16" s="335"/>
      <c r="E16" s="336" t="s">
        <v>89</v>
      </c>
      <c r="F16" s="337"/>
      <c r="G16" s="336" t="s">
        <v>90</v>
      </c>
      <c r="H16" s="338"/>
      <c r="I16" s="337"/>
    </row>
    <row r="17" spans="2:9" ht="18" customHeight="1">
      <c r="B17" s="339" t="s">
        <v>92</v>
      </c>
      <c r="C17" s="340"/>
      <c r="D17" s="340"/>
      <c r="E17" s="340"/>
      <c r="F17" s="340"/>
      <c r="G17" s="340"/>
      <c r="H17" s="340"/>
      <c r="I17" s="341"/>
    </row>
    <row r="18" spans="2:9" ht="18" customHeight="1">
      <c r="B18" s="333" t="s">
        <v>172</v>
      </c>
      <c r="C18" s="334"/>
      <c r="D18" s="335"/>
      <c r="E18" s="336" t="s">
        <v>173</v>
      </c>
      <c r="F18" s="337"/>
      <c r="G18" s="336">
        <v>11</v>
      </c>
      <c r="H18" s="338"/>
      <c r="I18" s="337"/>
    </row>
    <row r="19" spans="2:9" ht="18" customHeight="1">
      <c r="B19" s="333" t="s">
        <v>168</v>
      </c>
      <c r="C19" s="334"/>
      <c r="D19" s="335"/>
      <c r="E19" s="336" t="s">
        <v>169</v>
      </c>
      <c r="F19" s="337"/>
      <c r="G19" s="336">
        <v>5</v>
      </c>
      <c r="H19" s="338"/>
      <c r="I19" s="337"/>
    </row>
    <row r="20" spans="2:9" ht="18" customHeight="1">
      <c r="B20" s="333" t="s">
        <v>186</v>
      </c>
      <c r="C20" s="334"/>
      <c r="D20" s="335"/>
      <c r="E20" s="336" t="s">
        <v>187</v>
      </c>
      <c r="F20" s="337"/>
      <c r="G20" s="336">
        <v>1</v>
      </c>
      <c r="H20" s="338"/>
      <c r="I20" s="337"/>
    </row>
    <row r="21" spans="2:9" ht="18" customHeight="1">
      <c r="B21" s="333" t="s">
        <v>223</v>
      </c>
      <c r="C21" s="334"/>
      <c r="D21" s="335"/>
      <c r="E21" s="336" t="s">
        <v>224</v>
      </c>
      <c r="F21" s="337"/>
      <c r="G21" s="336" t="s">
        <v>90</v>
      </c>
      <c r="H21" s="338"/>
      <c r="I21" s="337"/>
    </row>
    <row r="22" spans="2:9" ht="18" customHeight="1">
      <c r="B22" s="333" t="s">
        <v>161</v>
      </c>
      <c r="C22" s="334"/>
      <c r="D22" s="335"/>
      <c r="E22" s="336" t="s">
        <v>160</v>
      </c>
      <c r="F22" s="337"/>
      <c r="G22" s="336" t="s">
        <v>90</v>
      </c>
      <c r="H22" s="338"/>
      <c r="I22" s="337"/>
    </row>
    <row r="23" spans="2:9" ht="18" customHeight="1">
      <c r="B23" s="330" t="s">
        <v>125</v>
      </c>
      <c r="C23" s="331"/>
      <c r="D23" s="331"/>
      <c r="E23" s="331"/>
      <c r="F23" s="331"/>
      <c r="G23" s="331"/>
      <c r="H23" s="331"/>
      <c r="I23" s="332"/>
    </row>
    <row r="24" spans="2:9" ht="18" customHeight="1">
      <c r="B24" s="333" t="s">
        <v>237</v>
      </c>
      <c r="C24" s="334"/>
      <c r="D24" s="335"/>
      <c r="E24" s="336" t="s">
        <v>238</v>
      </c>
      <c r="F24" s="337"/>
      <c r="G24" s="336">
        <v>1</v>
      </c>
      <c r="H24" s="338"/>
      <c r="I24" s="337"/>
    </row>
    <row r="25" spans="2:9" ht="18" customHeight="1">
      <c r="B25" s="333" t="s">
        <v>179</v>
      </c>
      <c r="C25" s="334"/>
      <c r="D25" s="335"/>
      <c r="E25" s="336" t="s">
        <v>178</v>
      </c>
      <c r="F25" s="337"/>
      <c r="G25" s="336" t="s">
        <v>90</v>
      </c>
      <c r="H25" s="338"/>
      <c r="I25" s="337"/>
    </row>
    <row r="26" spans="2:9" ht="25.5" customHeight="1"/>
    <row r="27" spans="2:9" ht="22.5"/>
  </sheetData>
  <mergeCells count="39">
    <mergeCell ref="B14:I14"/>
    <mergeCell ref="B15:D15"/>
    <mergeCell ref="E15:F15"/>
    <mergeCell ref="G15:I15"/>
    <mergeCell ref="G19:I19"/>
    <mergeCell ref="B19:D19"/>
    <mergeCell ref="E19:F19"/>
    <mergeCell ref="B17:I17"/>
    <mergeCell ref="B16:D16"/>
    <mergeCell ref="E16:F16"/>
    <mergeCell ref="G16:I16"/>
    <mergeCell ref="B18:D18"/>
    <mergeCell ref="E18:F18"/>
    <mergeCell ref="G18:I18"/>
    <mergeCell ref="B20:D20"/>
    <mergeCell ref="E20:F20"/>
    <mergeCell ref="G20:I20"/>
    <mergeCell ref="B21:D21"/>
    <mergeCell ref="E21:F21"/>
    <mergeCell ref="G21:I21"/>
    <mergeCell ref="B23:I23"/>
    <mergeCell ref="B25:D25"/>
    <mergeCell ref="E25:F25"/>
    <mergeCell ref="G25:I25"/>
    <mergeCell ref="B22:D22"/>
    <mergeCell ref="E22:F22"/>
    <mergeCell ref="G22:I22"/>
    <mergeCell ref="B24:D24"/>
    <mergeCell ref="E24:F24"/>
    <mergeCell ref="G24:I24"/>
    <mergeCell ref="B1:D2"/>
    <mergeCell ref="B13:D13"/>
    <mergeCell ref="E13:F13"/>
    <mergeCell ref="G13:I13"/>
    <mergeCell ref="B12:I12"/>
    <mergeCell ref="B5:I5"/>
    <mergeCell ref="B7:I7"/>
    <mergeCell ref="C9:F9"/>
    <mergeCell ref="C10:F10"/>
  </mergeCells>
  <pageMargins left="0.70866141732283505" right="0.70866141732283505" top="0.74803149606299202" bottom="0" header="0.31496062992126" footer="0.31496062992126"/>
  <pageSetup paperSize="9" scale="105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C42C50-B31F-4D34-B4A5-796026AA93B3}">
  <dimension ref="A1:I75"/>
  <sheetViews>
    <sheetView topLeftCell="A7" workbookViewId="0">
      <selection activeCell="A26" sqref="A26:XFD37"/>
    </sheetView>
  </sheetViews>
  <sheetFormatPr defaultRowHeight="15.75"/>
  <cols>
    <col min="1" max="1" width="3" style="113" customWidth="1"/>
    <col min="2" max="2" width="35.140625" style="113" customWidth="1"/>
    <col min="3" max="3" width="8.7109375" style="114" customWidth="1"/>
    <col min="4" max="4" width="22.140625" style="115" customWidth="1"/>
    <col min="5" max="5" width="19.28515625" style="116" customWidth="1"/>
    <col min="6" max="6" width="17.7109375" style="116" customWidth="1"/>
    <col min="7" max="7" width="10.85546875" style="113" bestFit="1" customWidth="1"/>
    <col min="8" max="8" width="9.85546875" style="113" bestFit="1" customWidth="1"/>
    <col min="9" max="9" width="11.85546875" style="113" bestFit="1" customWidth="1"/>
    <col min="10" max="256" width="9.140625" style="113"/>
    <col min="257" max="257" width="3" style="113" customWidth="1"/>
    <col min="258" max="258" width="35.140625" style="113" customWidth="1"/>
    <col min="259" max="259" width="8.7109375" style="113" customWidth="1"/>
    <col min="260" max="260" width="22.140625" style="113" customWidth="1"/>
    <col min="261" max="261" width="19.28515625" style="113" customWidth="1"/>
    <col min="262" max="262" width="17.7109375" style="113" customWidth="1"/>
    <col min="263" max="263" width="10.85546875" style="113" bestFit="1" customWidth="1"/>
    <col min="264" max="264" width="9.85546875" style="113" bestFit="1" customWidth="1"/>
    <col min="265" max="265" width="11.85546875" style="113" bestFit="1" customWidth="1"/>
    <col min="266" max="512" width="9.140625" style="113"/>
    <col min="513" max="513" width="3" style="113" customWidth="1"/>
    <col min="514" max="514" width="35.140625" style="113" customWidth="1"/>
    <col min="515" max="515" width="8.7109375" style="113" customWidth="1"/>
    <col min="516" max="516" width="22.140625" style="113" customWidth="1"/>
    <col min="517" max="517" width="19.28515625" style="113" customWidth="1"/>
    <col min="518" max="518" width="17.7109375" style="113" customWidth="1"/>
    <col min="519" max="519" width="10.85546875" style="113" bestFit="1" customWidth="1"/>
    <col min="520" max="520" width="9.85546875" style="113" bestFit="1" customWidth="1"/>
    <col min="521" max="521" width="11.85546875" style="113" bestFit="1" customWidth="1"/>
    <col min="522" max="768" width="9.140625" style="113"/>
    <col min="769" max="769" width="3" style="113" customWidth="1"/>
    <col min="770" max="770" width="35.140625" style="113" customWidth="1"/>
    <col min="771" max="771" width="8.7109375" style="113" customWidth="1"/>
    <col min="772" max="772" width="22.140625" style="113" customWidth="1"/>
    <col min="773" max="773" width="19.28515625" style="113" customWidth="1"/>
    <col min="774" max="774" width="17.7109375" style="113" customWidth="1"/>
    <col min="775" max="775" width="10.85546875" style="113" bestFit="1" customWidth="1"/>
    <col min="776" max="776" width="9.85546875" style="113" bestFit="1" customWidth="1"/>
    <col min="777" max="777" width="11.85546875" style="113" bestFit="1" customWidth="1"/>
    <col min="778" max="1024" width="9.140625" style="113"/>
    <col min="1025" max="1025" width="3" style="113" customWidth="1"/>
    <col min="1026" max="1026" width="35.140625" style="113" customWidth="1"/>
    <col min="1027" max="1027" width="8.7109375" style="113" customWidth="1"/>
    <col min="1028" max="1028" width="22.140625" style="113" customWidth="1"/>
    <col min="1029" max="1029" width="19.28515625" style="113" customWidth="1"/>
    <col min="1030" max="1030" width="17.7109375" style="113" customWidth="1"/>
    <col min="1031" max="1031" width="10.85546875" style="113" bestFit="1" customWidth="1"/>
    <col min="1032" max="1032" width="9.85546875" style="113" bestFit="1" customWidth="1"/>
    <col min="1033" max="1033" width="11.85546875" style="113" bestFit="1" customWidth="1"/>
    <col min="1034" max="1280" width="9.140625" style="113"/>
    <col min="1281" max="1281" width="3" style="113" customWidth="1"/>
    <col min="1282" max="1282" width="35.140625" style="113" customWidth="1"/>
    <col min="1283" max="1283" width="8.7109375" style="113" customWidth="1"/>
    <col min="1284" max="1284" width="22.140625" style="113" customWidth="1"/>
    <col min="1285" max="1285" width="19.28515625" style="113" customWidth="1"/>
    <col min="1286" max="1286" width="17.7109375" style="113" customWidth="1"/>
    <col min="1287" max="1287" width="10.85546875" style="113" bestFit="1" customWidth="1"/>
    <col min="1288" max="1288" width="9.85546875" style="113" bestFit="1" customWidth="1"/>
    <col min="1289" max="1289" width="11.85546875" style="113" bestFit="1" customWidth="1"/>
    <col min="1290" max="1536" width="9.140625" style="113"/>
    <col min="1537" max="1537" width="3" style="113" customWidth="1"/>
    <col min="1538" max="1538" width="35.140625" style="113" customWidth="1"/>
    <col min="1539" max="1539" width="8.7109375" style="113" customWidth="1"/>
    <col min="1540" max="1540" width="22.140625" style="113" customWidth="1"/>
    <col min="1541" max="1541" width="19.28515625" style="113" customWidth="1"/>
    <col min="1542" max="1542" width="17.7109375" style="113" customWidth="1"/>
    <col min="1543" max="1543" width="10.85546875" style="113" bestFit="1" customWidth="1"/>
    <col min="1544" max="1544" width="9.85546875" style="113" bestFit="1" customWidth="1"/>
    <col min="1545" max="1545" width="11.85546875" style="113" bestFit="1" customWidth="1"/>
    <col min="1546" max="1792" width="9.140625" style="113"/>
    <col min="1793" max="1793" width="3" style="113" customWidth="1"/>
    <col min="1794" max="1794" width="35.140625" style="113" customWidth="1"/>
    <col min="1795" max="1795" width="8.7109375" style="113" customWidth="1"/>
    <col min="1796" max="1796" width="22.140625" style="113" customWidth="1"/>
    <col min="1797" max="1797" width="19.28515625" style="113" customWidth="1"/>
    <col min="1798" max="1798" width="17.7109375" style="113" customWidth="1"/>
    <col min="1799" max="1799" width="10.85546875" style="113" bestFit="1" customWidth="1"/>
    <col min="1800" max="1800" width="9.85546875" style="113" bestFit="1" customWidth="1"/>
    <col min="1801" max="1801" width="11.85546875" style="113" bestFit="1" customWidth="1"/>
    <col min="1802" max="2048" width="9.140625" style="113"/>
    <col min="2049" max="2049" width="3" style="113" customWidth="1"/>
    <col min="2050" max="2050" width="35.140625" style="113" customWidth="1"/>
    <col min="2051" max="2051" width="8.7109375" style="113" customWidth="1"/>
    <col min="2052" max="2052" width="22.140625" style="113" customWidth="1"/>
    <col min="2053" max="2053" width="19.28515625" style="113" customWidth="1"/>
    <col min="2054" max="2054" width="17.7109375" style="113" customWidth="1"/>
    <col min="2055" max="2055" width="10.85546875" style="113" bestFit="1" customWidth="1"/>
    <col min="2056" max="2056" width="9.85546875" style="113" bestFit="1" customWidth="1"/>
    <col min="2057" max="2057" width="11.85546875" style="113" bestFit="1" customWidth="1"/>
    <col min="2058" max="2304" width="9.140625" style="113"/>
    <col min="2305" max="2305" width="3" style="113" customWidth="1"/>
    <col min="2306" max="2306" width="35.140625" style="113" customWidth="1"/>
    <col min="2307" max="2307" width="8.7109375" style="113" customWidth="1"/>
    <col min="2308" max="2308" width="22.140625" style="113" customWidth="1"/>
    <col min="2309" max="2309" width="19.28515625" style="113" customWidth="1"/>
    <col min="2310" max="2310" width="17.7109375" style="113" customWidth="1"/>
    <col min="2311" max="2311" width="10.85546875" style="113" bestFit="1" customWidth="1"/>
    <col min="2312" max="2312" width="9.85546875" style="113" bestFit="1" customWidth="1"/>
    <col min="2313" max="2313" width="11.85546875" style="113" bestFit="1" customWidth="1"/>
    <col min="2314" max="2560" width="9.140625" style="113"/>
    <col min="2561" max="2561" width="3" style="113" customWidth="1"/>
    <col min="2562" max="2562" width="35.140625" style="113" customWidth="1"/>
    <col min="2563" max="2563" width="8.7109375" style="113" customWidth="1"/>
    <col min="2564" max="2564" width="22.140625" style="113" customWidth="1"/>
    <col min="2565" max="2565" width="19.28515625" style="113" customWidth="1"/>
    <col min="2566" max="2566" width="17.7109375" style="113" customWidth="1"/>
    <col min="2567" max="2567" width="10.85546875" style="113" bestFit="1" customWidth="1"/>
    <col min="2568" max="2568" width="9.85546875" style="113" bestFit="1" customWidth="1"/>
    <col min="2569" max="2569" width="11.85546875" style="113" bestFit="1" customWidth="1"/>
    <col min="2570" max="2816" width="9.140625" style="113"/>
    <col min="2817" max="2817" width="3" style="113" customWidth="1"/>
    <col min="2818" max="2818" width="35.140625" style="113" customWidth="1"/>
    <col min="2819" max="2819" width="8.7109375" style="113" customWidth="1"/>
    <col min="2820" max="2820" width="22.140625" style="113" customWidth="1"/>
    <col min="2821" max="2821" width="19.28515625" style="113" customWidth="1"/>
    <col min="2822" max="2822" width="17.7109375" style="113" customWidth="1"/>
    <col min="2823" max="2823" width="10.85546875" style="113" bestFit="1" customWidth="1"/>
    <col min="2824" max="2824" width="9.85546875" style="113" bestFit="1" customWidth="1"/>
    <col min="2825" max="2825" width="11.85546875" style="113" bestFit="1" customWidth="1"/>
    <col min="2826" max="3072" width="9.140625" style="113"/>
    <col min="3073" max="3073" width="3" style="113" customWidth="1"/>
    <col min="3074" max="3074" width="35.140625" style="113" customWidth="1"/>
    <col min="3075" max="3075" width="8.7109375" style="113" customWidth="1"/>
    <col min="3076" max="3076" width="22.140625" style="113" customWidth="1"/>
    <col min="3077" max="3077" width="19.28515625" style="113" customWidth="1"/>
    <col min="3078" max="3078" width="17.7109375" style="113" customWidth="1"/>
    <col min="3079" max="3079" width="10.85546875" style="113" bestFit="1" customWidth="1"/>
    <col min="3080" max="3080" width="9.85546875" style="113" bestFit="1" customWidth="1"/>
    <col min="3081" max="3081" width="11.85546875" style="113" bestFit="1" customWidth="1"/>
    <col min="3082" max="3328" width="9.140625" style="113"/>
    <col min="3329" max="3329" width="3" style="113" customWidth="1"/>
    <col min="3330" max="3330" width="35.140625" style="113" customWidth="1"/>
    <col min="3331" max="3331" width="8.7109375" style="113" customWidth="1"/>
    <col min="3332" max="3332" width="22.140625" style="113" customWidth="1"/>
    <col min="3333" max="3333" width="19.28515625" style="113" customWidth="1"/>
    <col min="3334" max="3334" width="17.7109375" style="113" customWidth="1"/>
    <col min="3335" max="3335" width="10.85546875" style="113" bestFit="1" customWidth="1"/>
    <col min="3336" max="3336" width="9.85546875" style="113" bestFit="1" customWidth="1"/>
    <col min="3337" max="3337" width="11.85546875" style="113" bestFit="1" customWidth="1"/>
    <col min="3338" max="3584" width="9.140625" style="113"/>
    <col min="3585" max="3585" width="3" style="113" customWidth="1"/>
    <col min="3586" max="3586" width="35.140625" style="113" customWidth="1"/>
    <col min="3587" max="3587" width="8.7109375" style="113" customWidth="1"/>
    <col min="3588" max="3588" width="22.140625" style="113" customWidth="1"/>
    <col min="3589" max="3589" width="19.28515625" style="113" customWidth="1"/>
    <col min="3590" max="3590" width="17.7109375" style="113" customWidth="1"/>
    <col min="3591" max="3591" width="10.85546875" style="113" bestFit="1" customWidth="1"/>
    <col min="3592" max="3592" width="9.85546875" style="113" bestFit="1" customWidth="1"/>
    <col min="3593" max="3593" width="11.85546875" style="113" bestFit="1" customWidth="1"/>
    <col min="3594" max="3840" width="9.140625" style="113"/>
    <col min="3841" max="3841" width="3" style="113" customWidth="1"/>
    <col min="3842" max="3842" width="35.140625" style="113" customWidth="1"/>
    <col min="3843" max="3843" width="8.7109375" style="113" customWidth="1"/>
    <col min="3844" max="3844" width="22.140625" style="113" customWidth="1"/>
    <col min="3845" max="3845" width="19.28515625" style="113" customWidth="1"/>
    <col min="3846" max="3846" width="17.7109375" style="113" customWidth="1"/>
    <col min="3847" max="3847" width="10.85546875" style="113" bestFit="1" customWidth="1"/>
    <col min="3848" max="3848" width="9.85546875" style="113" bestFit="1" customWidth="1"/>
    <col min="3849" max="3849" width="11.85546875" style="113" bestFit="1" customWidth="1"/>
    <col min="3850" max="4096" width="9.140625" style="113"/>
    <col min="4097" max="4097" width="3" style="113" customWidth="1"/>
    <col min="4098" max="4098" width="35.140625" style="113" customWidth="1"/>
    <col min="4099" max="4099" width="8.7109375" style="113" customWidth="1"/>
    <col min="4100" max="4100" width="22.140625" style="113" customWidth="1"/>
    <col min="4101" max="4101" width="19.28515625" style="113" customWidth="1"/>
    <col min="4102" max="4102" width="17.7109375" style="113" customWidth="1"/>
    <col min="4103" max="4103" width="10.85546875" style="113" bestFit="1" customWidth="1"/>
    <col min="4104" max="4104" width="9.85546875" style="113" bestFit="1" customWidth="1"/>
    <col min="4105" max="4105" width="11.85546875" style="113" bestFit="1" customWidth="1"/>
    <col min="4106" max="4352" width="9.140625" style="113"/>
    <col min="4353" max="4353" width="3" style="113" customWidth="1"/>
    <col min="4354" max="4354" width="35.140625" style="113" customWidth="1"/>
    <col min="4355" max="4355" width="8.7109375" style="113" customWidth="1"/>
    <col min="4356" max="4356" width="22.140625" style="113" customWidth="1"/>
    <col min="4357" max="4357" width="19.28515625" style="113" customWidth="1"/>
    <col min="4358" max="4358" width="17.7109375" style="113" customWidth="1"/>
    <col min="4359" max="4359" width="10.85546875" style="113" bestFit="1" customWidth="1"/>
    <col min="4360" max="4360" width="9.85546875" style="113" bestFit="1" customWidth="1"/>
    <col min="4361" max="4361" width="11.85546875" style="113" bestFit="1" customWidth="1"/>
    <col min="4362" max="4608" width="9.140625" style="113"/>
    <col min="4609" max="4609" width="3" style="113" customWidth="1"/>
    <col min="4610" max="4610" width="35.140625" style="113" customWidth="1"/>
    <col min="4611" max="4611" width="8.7109375" style="113" customWidth="1"/>
    <col min="4612" max="4612" width="22.140625" style="113" customWidth="1"/>
    <col min="4613" max="4613" width="19.28515625" style="113" customWidth="1"/>
    <col min="4614" max="4614" width="17.7109375" style="113" customWidth="1"/>
    <col min="4615" max="4615" width="10.85546875" style="113" bestFit="1" customWidth="1"/>
    <col min="4616" max="4616" width="9.85546875" style="113" bestFit="1" customWidth="1"/>
    <col min="4617" max="4617" width="11.85546875" style="113" bestFit="1" customWidth="1"/>
    <col min="4618" max="4864" width="9.140625" style="113"/>
    <col min="4865" max="4865" width="3" style="113" customWidth="1"/>
    <col min="4866" max="4866" width="35.140625" style="113" customWidth="1"/>
    <col min="4867" max="4867" width="8.7109375" style="113" customWidth="1"/>
    <col min="4868" max="4868" width="22.140625" style="113" customWidth="1"/>
    <col min="4869" max="4869" width="19.28515625" style="113" customWidth="1"/>
    <col min="4870" max="4870" width="17.7109375" style="113" customWidth="1"/>
    <col min="4871" max="4871" width="10.85546875" style="113" bestFit="1" customWidth="1"/>
    <col min="4872" max="4872" width="9.85546875" style="113" bestFit="1" customWidth="1"/>
    <col min="4873" max="4873" width="11.85546875" style="113" bestFit="1" customWidth="1"/>
    <col min="4874" max="5120" width="9.140625" style="113"/>
    <col min="5121" max="5121" width="3" style="113" customWidth="1"/>
    <col min="5122" max="5122" width="35.140625" style="113" customWidth="1"/>
    <col min="5123" max="5123" width="8.7109375" style="113" customWidth="1"/>
    <col min="5124" max="5124" width="22.140625" style="113" customWidth="1"/>
    <col min="5125" max="5125" width="19.28515625" style="113" customWidth="1"/>
    <col min="5126" max="5126" width="17.7109375" style="113" customWidth="1"/>
    <col min="5127" max="5127" width="10.85546875" style="113" bestFit="1" customWidth="1"/>
    <col min="5128" max="5128" width="9.85546875" style="113" bestFit="1" customWidth="1"/>
    <col min="5129" max="5129" width="11.85546875" style="113" bestFit="1" customWidth="1"/>
    <col min="5130" max="5376" width="9.140625" style="113"/>
    <col min="5377" max="5377" width="3" style="113" customWidth="1"/>
    <col min="5378" max="5378" width="35.140625" style="113" customWidth="1"/>
    <col min="5379" max="5379" width="8.7109375" style="113" customWidth="1"/>
    <col min="5380" max="5380" width="22.140625" style="113" customWidth="1"/>
    <col min="5381" max="5381" width="19.28515625" style="113" customWidth="1"/>
    <col min="5382" max="5382" width="17.7109375" style="113" customWidth="1"/>
    <col min="5383" max="5383" width="10.85546875" style="113" bestFit="1" customWidth="1"/>
    <col min="5384" max="5384" width="9.85546875" style="113" bestFit="1" customWidth="1"/>
    <col min="5385" max="5385" width="11.85546875" style="113" bestFit="1" customWidth="1"/>
    <col min="5386" max="5632" width="9.140625" style="113"/>
    <col min="5633" max="5633" width="3" style="113" customWidth="1"/>
    <col min="5634" max="5634" width="35.140625" style="113" customWidth="1"/>
    <col min="5635" max="5635" width="8.7109375" style="113" customWidth="1"/>
    <col min="5636" max="5636" width="22.140625" style="113" customWidth="1"/>
    <col min="5637" max="5637" width="19.28515625" style="113" customWidth="1"/>
    <col min="5638" max="5638" width="17.7109375" style="113" customWidth="1"/>
    <col min="5639" max="5639" width="10.85546875" style="113" bestFit="1" customWidth="1"/>
    <col min="5640" max="5640" width="9.85546875" style="113" bestFit="1" customWidth="1"/>
    <col min="5641" max="5641" width="11.85546875" style="113" bestFit="1" customWidth="1"/>
    <col min="5642" max="5888" width="9.140625" style="113"/>
    <col min="5889" max="5889" width="3" style="113" customWidth="1"/>
    <col min="5890" max="5890" width="35.140625" style="113" customWidth="1"/>
    <col min="5891" max="5891" width="8.7109375" style="113" customWidth="1"/>
    <col min="5892" max="5892" width="22.140625" style="113" customWidth="1"/>
    <col min="5893" max="5893" width="19.28515625" style="113" customWidth="1"/>
    <col min="5894" max="5894" width="17.7109375" style="113" customWidth="1"/>
    <col min="5895" max="5895" width="10.85546875" style="113" bestFit="1" customWidth="1"/>
    <col min="5896" max="5896" width="9.85546875" style="113" bestFit="1" customWidth="1"/>
    <col min="5897" max="5897" width="11.85546875" style="113" bestFit="1" customWidth="1"/>
    <col min="5898" max="6144" width="9.140625" style="113"/>
    <col min="6145" max="6145" width="3" style="113" customWidth="1"/>
    <col min="6146" max="6146" width="35.140625" style="113" customWidth="1"/>
    <col min="6147" max="6147" width="8.7109375" style="113" customWidth="1"/>
    <col min="6148" max="6148" width="22.140625" style="113" customWidth="1"/>
    <col min="6149" max="6149" width="19.28515625" style="113" customWidth="1"/>
    <col min="6150" max="6150" width="17.7109375" style="113" customWidth="1"/>
    <col min="6151" max="6151" width="10.85546875" style="113" bestFit="1" customWidth="1"/>
    <col min="6152" max="6152" width="9.85546875" style="113" bestFit="1" customWidth="1"/>
    <col min="6153" max="6153" width="11.85546875" style="113" bestFit="1" customWidth="1"/>
    <col min="6154" max="6400" width="9.140625" style="113"/>
    <col min="6401" max="6401" width="3" style="113" customWidth="1"/>
    <col min="6402" max="6402" width="35.140625" style="113" customWidth="1"/>
    <col min="6403" max="6403" width="8.7109375" style="113" customWidth="1"/>
    <col min="6404" max="6404" width="22.140625" style="113" customWidth="1"/>
    <col min="6405" max="6405" width="19.28515625" style="113" customWidth="1"/>
    <col min="6406" max="6406" width="17.7109375" style="113" customWidth="1"/>
    <col min="6407" max="6407" width="10.85546875" style="113" bestFit="1" customWidth="1"/>
    <col min="6408" max="6408" width="9.85546875" style="113" bestFit="1" customWidth="1"/>
    <col min="6409" max="6409" width="11.85546875" style="113" bestFit="1" customWidth="1"/>
    <col min="6410" max="6656" width="9.140625" style="113"/>
    <col min="6657" max="6657" width="3" style="113" customWidth="1"/>
    <col min="6658" max="6658" width="35.140625" style="113" customWidth="1"/>
    <col min="6659" max="6659" width="8.7109375" style="113" customWidth="1"/>
    <col min="6660" max="6660" width="22.140625" style="113" customWidth="1"/>
    <col min="6661" max="6661" width="19.28515625" style="113" customWidth="1"/>
    <col min="6662" max="6662" width="17.7109375" style="113" customWidth="1"/>
    <col min="6663" max="6663" width="10.85546875" style="113" bestFit="1" customWidth="1"/>
    <col min="6664" max="6664" width="9.85546875" style="113" bestFit="1" customWidth="1"/>
    <col min="6665" max="6665" width="11.85546875" style="113" bestFit="1" customWidth="1"/>
    <col min="6666" max="6912" width="9.140625" style="113"/>
    <col min="6913" max="6913" width="3" style="113" customWidth="1"/>
    <col min="6914" max="6914" width="35.140625" style="113" customWidth="1"/>
    <col min="6915" max="6915" width="8.7109375" style="113" customWidth="1"/>
    <col min="6916" max="6916" width="22.140625" style="113" customWidth="1"/>
    <col min="6917" max="6917" width="19.28515625" style="113" customWidth="1"/>
    <col min="6918" max="6918" width="17.7109375" style="113" customWidth="1"/>
    <col min="6919" max="6919" width="10.85546875" style="113" bestFit="1" customWidth="1"/>
    <col min="6920" max="6920" width="9.85546875" style="113" bestFit="1" customWidth="1"/>
    <col min="6921" max="6921" width="11.85546875" style="113" bestFit="1" customWidth="1"/>
    <col min="6922" max="7168" width="9.140625" style="113"/>
    <col min="7169" max="7169" width="3" style="113" customWidth="1"/>
    <col min="7170" max="7170" width="35.140625" style="113" customWidth="1"/>
    <col min="7171" max="7171" width="8.7109375" style="113" customWidth="1"/>
    <col min="7172" max="7172" width="22.140625" style="113" customWidth="1"/>
    <col min="7173" max="7173" width="19.28515625" style="113" customWidth="1"/>
    <col min="7174" max="7174" width="17.7109375" style="113" customWidth="1"/>
    <col min="7175" max="7175" width="10.85546875" style="113" bestFit="1" customWidth="1"/>
    <col min="7176" max="7176" width="9.85546875" style="113" bestFit="1" customWidth="1"/>
    <col min="7177" max="7177" width="11.85546875" style="113" bestFit="1" customWidth="1"/>
    <col min="7178" max="7424" width="9.140625" style="113"/>
    <col min="7425" max="7425" width="3" style="113" customWidth="1"/>
    <col min="7426" max="7426" width="35.140625" style="113" customWidth="1"/>
    <col min="7427" max="7427" width="8.7109375" style="113" customWidth="1"/>
    <col min="7428" max="7428" width="22.140625" style="113" customWidth="1"/>
    <col min="7429" max="7429" width="19.28515625" style="113" customWidth="1"/>
    <col min="7430" max="7430" width="17.7109375" style="113" customWidth="1"/>
    <col min="7431" max="7431" width="10.85546875" style="113" bestFit="1" customWidth="1"/>
    <col min="7432" max="7432" width="9.85546875" style="113" bestFit="1" customWidth="1"/>
    <col min="7433" max="7433" width="11.85546875" style="113" bestFit="1" customWidth="1"/>
    <col min="7434" max="7680" width="9.140625" style="113"/>
    <col min="7681" max="7681" width="3" style="113" customWidth="1"/>
    <col min="7682" max="7682" width="35.140625" style="113" customWidth="1"/>
    <col min="7683" max="7683" width="8.7109375" style="113" customWidth="1"/>
    <col min="7684" max="7684" width="22.140625" style="113" customWidth="1"/>
    <col min="7685" max="7685" width="19.28515625" style="113" customWidth="1"/>
    <col min="7686" max="7686" width="17.7109375" style="113" customWidth="1"/>
    <col min="7687" max="7687" width="10.85546875" style="113" bestFit="1" customWidth="1"/>
    <col min="7688" max="7688" width="9.85546875" style="113" bestFit="1" customWidth="1"/>
    <col min="7689" max="7689" width="11.85546875" style="113" bestFit="1" customWidth="1"/>
    <col min="7690" max="7936" width="9.140625" style="113"/>
    <col min="7937" max="7937" width="3" style="113" customWidth="1"/>
    <col min="7938" max="7938" width="35.140625" style="113" customWidth="1"/>
    <col min="7939" max="7939" width="8.7109375" style="113" customWidth="1"/>
    <col min="7940" max="7940" width="22.140625" style="113" customWidth="1"/>
    <col min="7941" max="7941" width="19.28515625" style="113" customWidth="1"/>
    <col min="7942" max="7942" width="17.7109375" style="113" customWidth="1"/>
    <col min="7943" max="7943" width="10.85546875" style="113" bestFit="1" customWidth="1"/>
    <col min="7944" max="7944" width="9.85546875" style="113" bestFit="1" customWidth="1"/>
    <col min="7945" max="7945" width="11.85546875" style="113" bestFit="1" customWidth="1"/>
    <col min="7946" max="8192" width="9.140625" style="113"/>
    <col min="8193" max="8193" width="3" style="113" customWidth="1"/>
    <col min="8194" max="8194" width="35.140625" style="113" customWidth="1"/>
    <col min="8195" max="8195" width="8.7109375" style="113" customWidth="1"/>
    <col min="8196" max="8196" width="22.140625" style="113" customWidth="1"/>
    <col min="8197" max="8197" width="19.28515625" style="113" customWidth="1"/>
    <col min="8198" max="8198" width="17.7109375" style="113" customWidth="1"/>
    <col min="8199" max="8199" width="10.85546875" style="113" bestFit="1" customWidth="1"/>
    <col min="8200" max="8200" width="9.85546875" style="113" bestFit="1" customWidth="1"/>
    <col min="8201" max="8201" width="11.85546875" style="113" bestFit="1" customWidth="1"/>
    <col min="8202" max="8448" width="9.140625" style="113"/>
    <col min="8449" max="8449" width="3" style="113" customWidth="1"/>
    <col min="8450" max="8450" width="35.140625" style="113" customWidth="1"/>
    <col min="8451" max="8451" width="8.7109375" style="113" customWidth="1"/>
    <col min="8452" max="8452" width="22.140625" style="113" customWidth="1"/>
    <col min="8453" max="8453" width="19.28515625" style="113" customWidth="1"/>
    <col min="8454" max="8454" width="17.7109375" style="113" customWidth="1"/>
    <col min="8455" max="8455" width="10.85546875" style="113" bestFit="1" customWidth="1"/>
    <col min="8456" max="8456" width="9.85546875" style="113" bestFit="1" customWidth="1"/>
    <col min="8457" max="8457" width="11.85546875" style="113" bestFit="1" customWidth="1"/>
    <col min="8458" max="8704" width="9.140625" style="113"/>
    <col min="8705" max="8705" width="3" style="113" customWidth="1"/>
    <col min="8706" max="8706" width="35.140625" style="113" customWidth="1"/>
    <col min="8707" max="8707" width="8.7109375" style="113" customWidth="1"/>
    <col min="8708" max="8708" width="22.140625" style="113" customWidth="1"/>
    <col min="8709" max="8709" width="19.28515625" style="113" customWidth="1"/>
    <col min="8710" max="8710" width="17.7109375" style="113" customWidth="1"/>
    <col min="8711" max="8711" width="10.85546875" style="113" bestFit="1" customWidth="1"/>
    <col min="8712" max="8712" width="9.85546875" style="113" bestFit="1" customWidth="1"/>
    <col min="8713" max="8713" width="11.85546875" style="113" bestFit="1" customWidth="1"/>
    <col min="8714" max="8960" width="9.140625" style="113"/>
    <col min="8961" max="8961" width="3" style="113" customWidth="1"/>
    <col min="8962" max="8962" width="35.140625" style="113" customWidth="1"/>
    <col min="8963" max="8963" width="8.7109375" style="113" customWidth="1"/>
    <col min="8964" max="8964" width="22.140625" style="113" customWidth="1"/>
    <col min="8965" max="8965" width="19.28515625" style="113" customWidth="1"/>
    <col min="8966" max="8966" width="17.7109375" style="113" customWidth="1"/>
    <col min="8967" max="8967" width="10.85546875" style="113" bestFit="1" customWidth="1"/>
    <col min="8968" max="8968" width="9.85546875" style="113" bestFit="1" customWidth="1"/>
    <col min="8969" max="8969" width="11.85546875" style="113" bestFit="1" customWidth="1"/>
    <col min="8970" max="9216" width="9.140625" style="113"/>
    <col min="9217" max="9217" width="3" style="113" customWidth="1"/>
    <col min="9218" max="9218" width="35.140625" style="113" customWidth="1"/>
    <col min="9219" max="9219" width="8.7109375" style="113" customWidth="1"/>
    <col min="9220" max="9220" width="22.140625" style="113" customWidth="1"/>
    <col min="9221" max="9221" width="19.28515625" style="113" customWidth="1"/>
    <col min="9222" max="9222" width="17.7109375" style="113" customWidth="1"/>
    <col min="9223" max="9223" width="10.85546875" style="113" bestFit="1" customWidth="1"/>
    <col min="9224" max="9224" width="9.85546875" style="113" bestFit="1" customWidth="1"/>
    <col min="9225" max="9225" width="11.85546875" style="113" bestFit="1" customWidth="1"/>
    <col min="9226" max="9472" width="9.140625" style="113"/>
    <col min="9473" max="9473" width="3" style="113" customWidth="1"/>
    <col min="9474" max="9474" width="35.140625" style="113" customWidth="1"/>
    <col min="9475" max="9475" width="8.7109375" style="113" customWidth="1"/>
    <col min="9476" max="9476" width="22.140625" style="113" customWidth="1"/>
    <col min="9477" max="9477" width="19.28515625" style="113" customWidth="1"/>
    <col min="9478" max="9478" width="17.7109375" style="113" customWidth="1"/>
    <col min="9479" max="9479" width="10.85546875" style="113" bestFit="1" customWidth="1"/>
    <col min="9480" max="9480" width="9.85546875" style="113" bestFit="1" customWidth="1"/>
    <col min="9481" max="9481" width="11.85546875" style="113" bestFit="1" customWidth="1"/>
    <col min="9482" max="9728" width="9.140625" style="113"/>
    <col min="9729" max="9729" width="3" style="113" customWidth="1"/>
    <col min="9730" max="9730" width="35.140625" style="113" customWidth="1"/>
    <col min="9731" max="9731" width="8.7109375" style="113" customWidth="1"/>
    <col min="9732" max="9732" width="22.140625" style="113" customWidth="1"/>
    <col min="9733" max="9733" width="19.28515625" style="113" customWidth="1"/>
    <col min="9734" max="9734" width="17.7109375" style="113" customWidth="1"/>
    <col min="9735" max="9735" width="10.85546875" style="113" bestFit="1" customWidth="1"/>
    <col min="9736" max="9736" width="9.85546875" style="113" bestFit="1" customWidth="1"/>
    <col min="9737" max="9737" width="11.85546875" style="113" bestFit="1" customWidth="1"/>
    <col min="9738" max="9984" width="9.140625" style="113"/>
    <col min="9985" max="9985" width="3" style="113" customWidth="1"/>
    <col min="9986" max="9986" width="35.140625" style="113" customWidth="1"/>
    <col min="9987" max="9987" width="8.7109375" style="113" customWidth="1"/>
    <col min="9988" max="9988" width="22.140625" style="113" customWidth="1"/>
    <col min="9989" max="9989" width="19.28515625" style="113" customWidth="1"/>
    <col min="9990" max="9990" width="17.7109375" style="113" customWidth="1"/>
    <col min="9991" max="9991" width="10.85546875" style="113" bestFit="1" customWidth="1"/>
    <col min="9992" max="9992" width="9.85546875" style="113" bestFit="1" customWidth="1"/>
    <col min="9993" max="9993" width="11.85546875" style="113" bestFit="1" customWidth="1"/>
    <col min="9994" max="10240" width="9.140625" style="113"/>
    <col min="10241" max="10241" width="3" style="113" customWidth="1"/>
    <col min="10242" max="10242" width="35.140625" style="113" customWidth="1"/>
    <col min="10243" max="10243" width="8.7109375" style="113" customWidth="1"/>
    <col min="10244" max="10244" width="22.140625" style="113" customWidth="1"/>
    <col min="10245" max="10245" width="19.28515625" style="113" customWidth="1"/>
    <col min="10246" max="10246" width="17.7109375" style="113" customWidth="1"/>
    <col min="10247" max="10247" width="10.85546875" style="113" bestFit="1" customWidth="1"/>
    <col min="10248" max="10248" width="9.85546875" style="113" bestFit="1" customWidth="1"/>
    <col min="10249" max="10249" width="11.85546875" style="113" bestFit="1" customWidth="1"/>
    <col min="10250" max="10496" width="9.140625" style="113"/>
    <col min="10497" max="10497" width="3" style="113" customWidth="1"/>
    <col min="10498" max="10498" width="35.140625" style="113" customWidth="1"/>
    <col min="10499" max="10499" width="8.7109375" style="113" customWidth="1"/>
    <col min="10500" max="10500" width="22.140625" style="113" customWidth="1"/>
    <col min="10501" max="10501" width="19.28515625" style="113" customWidth="1"/>
    <col min="10502" max="10502" width="17.7109375" style="113" customWidth="1"/>
    <col min="10503" max="10503" width="10.85546875" style="113" bestFit="1" customWidth="1"/>
    <col min="10504" max="10504" width="9.85546875" style="113" bestFit="1" customWidth="1"/>
    <col min="10505" max="10505" width="11.85546875" style="113" bestFit="1" customWidth="1"/>
    <col min="10506" max="10752" width="9.140625" style="113"/>
    <col min="10753" max="10753" width="3" style="113" customWidth="1"/>
    <col min="10754" max="10754" width="35.140625" style="113" customWidth="1"/>
    <col min="10755" max="10755" width="8.7109375" style="113" customWidth="1"/>
    <col min="10756" max="10756" width="22.140625" style="113" customWidth="1"/>
    <col min="10757" max="10757" width="19.28515625" style="113" customWidth="1"/>
    <col min="10758" max="10758" width="17.7109375" style="113" customWidth="1"/>
    <col min="10759" max="10759" width="10.85546875" style="113" bestFit="1" customWidth="1"/>
    <col min="10760" max="10760" width="9.85546875" style="113" bestFit="1" customWidth="1"/>
    <col min="10761" max="10761" width="11.85546875" style="113" bestFit="1" customWidth="1"/>
    <col min="10762" max="11008" width="9.140625" style="113"/>
    <col min="11009" max="11009" width="3" style="113" customWidth="1"/>
    <col min="11010" max="11010" width="35.140625" style="113" customWidth="1"/>
    <col min="11011" max="11011" width="8.7109375" style="113" customWidth="1"/>
    <col min="11012" max="11012" width="22.140625" style="113" customWidth="1"/>
    <col min="11013" max="11013" width="19.28515625" style="113" customWidth="1"/>
    <col min="11014" max="11014" width="17.7109375" style="113" customWidth="1"/>
    <col min="11015" max="11015" width="10.85546875" style="113" bestFit="1" customWidth="1"/>
    <col min="11016" max="11016" width="9.85546875" style="113" bestFit="1" customWidth="1"/>
    <col min="11017" max="11017" width="11.85546875" style="113" bestFit="1" customWidth="1"/>
    <col min="11018" max="11264" width="9.140625" style="113"/>
    <col min="11265" max="11265" width="3" style="113" customWidth="1"/>
    <col min="11266" max="11266" width="35.140625" style="113" customWidth="1"/>
    <col min="11267" max="11267" width="8.7109375" style="113" customWidth="1"/>
    <col min="11268" max="11268" width="22.140625" style="113" customWidth="1"/>
    <col min="11269" max="11269" width="19.28515625" style="113" customWidth="1"/>
    <col min="11270" max="11270" width="17.7109375" style="113" customWidth="1"/>
    <col min="11271" max="11271" width="10.85546875" style="113" bestFit="1" customWidth="1"/>
    <col min="11272" max="11272" width="9.85546875" style="113" bestFit="1" customWidth="1"/>
    <col min="11273" max="11273" width="11.85546875" style="113" bestFit="1" customWidth="1"/>
    <col min="11274" max="11520" width="9.140625" style="113"/>
    <col min="11521" max="11521" width="3" style="113" customWidth="1"/>
    <col min="11522" max="11522" width="35.140625" style="113" customWidth="1"/>
    <col min="11523" max="11523" width="8.7109375" style="113" customWidth="1"/>
    <col min="11524" max="11524" width="22.140625" style="113" customWidth="1"/>
    <col min="11525" max="11525" width="19.28515625" style="113" customWidth="1"/>
    <col min="11526" max="11526" width="17.7109375" style="113" customWidth="1"/>
    <col min="11527" max="11527" width="10.85546875" style="113" bestFit="1" customWidth="1"/>
    <col min="11528" max="11528" width="9.85546875" style="113" bestFit="1" customWidth="1"/>
    <col min="11529" max="11529" width="11.85546875" style="113" bestFit="1" customWidth="1"/>
    <col min="11530" max="11776" width="9.140625" style="113"/>
    <col min="11777" max="11777" width="3" style="113" customWidth="1"/>
    <col min="11778" max="11778" width="35.140625" style="113" customWidth="1"/>
    <col min="11779" max="11779" width="8.7109375" style="113" customWidth="1"/>
    <col min="11780" max="11780" width="22.140625" style="113" customWidth="1"/>
    <col min="11781" max="11781" width="19.28515625" style="113" customWidth="1"/>
    <col min="11782" max="11782" width="17.7109375" style="113" customWidth="1"/>
    <col min="11783" max="11783" width="10.85546875" style="113" bestFit="1" customWidth="1"/>
    <col min="11784" max="11784" width="9.85546875" style="113" bestFit="1" customWidth="1"/>
    <col min="11785" max="11785" width="11.85546875" style="113" bestFit="1" customWidth="1"/>
    <col min="11786" max="12032" width="9.140625" style="113"/>
    <col min="12033" max="12033" width="3" style="113" customWidth="1"/>
    <col min="12034" max="12034" width="35.140625" style="113" customWidth="1"/>
    <col min="12035" max="12035" width="8.7109375" style="113" customWidth="1"/>
    <col min="12036" max="12036" width="22.140625" style="113" customWidth="1"/>
    <col min="12037" max="12037" width="19.28515625" style="113" customWidth="1"/>
    <col min="12038" max="12038" width="17.7109375" style="113" customWidth="1"/>
    <col min="12039" max="12039" width="10.85546875" style="113" bestFit="1" customWidth="1"/>
    <col min="12040" max="12040" width="9.85546875" style="113" bestFit="1" customWidth="1"/>
    <col min="12041" max="12041" width="11.85546875" style="113" bestFit="1" customWidth="1"/>
    <col min="12042" max="12288" width="9.140625" style="113"/>
    <col min="12289" max="12289" width="3" style="113" customWidth="1"/>
    <col min="12290" max="12290" width="35.140625" style="113" customWidth="1"/>
    <col min="12291" max="12291" width="8.7109375" style="113" customWidth="1"/>
    <col min="12292" max="12292" width="22.140625" style="113" customWidth="1"/>
    <col min="12293" max="12293" width="19.28515625" style="113" customWidth="1"/>
    <col min="12294" max="12294" width="17.7109375" style="113" customWidth="1"/>
    <col min="12295" max="12295" width="10.85546875" style="113" bestFit="1" customWidth="1"/>
    <col min="12296" max="12296" width="9.85546875" style="113" bestFit="1" customWidth="1"/>
    <col min="12297" max="12297" width="11.85546875" style="113" bestFit="1" customWidth="1"/>
    <col min="12298" max="12544" width="9.140625" style="113"/>
    <col min="12545" max="12545" width="3" style="113" customWidth="1"/>
    <col min="12546" max="12546" width="35.140625" style="113" customWidth="1"/>
    <col min="12547" max="12547" width="8.7109375" style="113" customWidth="1"/>
    <col min="12548" max="12548" width="22.140625" style="113" customWidth="1"/>
    <col min="12549" max="12549" width="19.28515625" style="113" customWidth="1"/>
    <col min="12550" max="12550" width="17.7109375" style="113" customWidth="1"/>
    <col min="12551" max="12551" width="10.85546875" style="113" bestFit="1" customWidth="1"/>
    <col min="12552" max="12552" width="9.85546875" style="113" bestFit="1" customWidth="1"/>
    <col min="12553" max="12553" width="11.85546875" style="113" bestFit="1" customWidth="1"/>
    <col min="12554" max="12800" width="9.140625" style="113"/>
    <col min="12801" max="12801" width="3" style="113" customWidth="1"/>
    <col min="12802" max="12802" width="35.140625" style="113" customWidth="1"/>
    <col min="12803" max="12803" width="8.7109375" style="113" customWidth="1"/>
    <col min="12804" max="12804" width="22.140625" style="113" customWidth="1"/>
    <col min="12805" max="12805" width="19.28515625" style="113" customWidth="1"/>
    <col min="12806" max="12806" width="17.7109375" style="113" customWidth="1"/>
    <col min="12807" max="12807" width="10.85546875" style="113" bestFit="1" customWidth="1"/>
    <col min="12808" max="12808" width="9.85546875" style="113" bestFit="1" customWidth="1"/>
    <col min="12809" max="12809" width="11.85546875" style="113" bestFit="1" customWidth="1"/>
    <col min="12810" max="13056" width="9.140625" style="113"/>
    <col min="13057" max="13057" width="3" style="113" customWidth="1"/>
    <col min="13058" max="13058" width="35.140625" style="113" customWidth="1"/>
    <col min="13059" max="13059" width="8.7109375" style="113" customWidth="1"/>
    <col min="13060" max="13060" width="22.140625" style="113" customWidth="1"/>
    <col min="13061" max="13061" width="19.28515625" style="113" customWidth="1"/>
    <col min="13062" max="13062" width="17.7109375" style="113" customWidth="1"/>
    <col min="13063" max="13063" width="10.85546875" style="113" bestFit="1" customWidth="1"/>
    <col min="13064" max="13064" width="9.85546875" style="113" bestFit="1" customWidth="1"/>
    <col min="13065" max="13065" width="11.85546875" style="113" bestFit="1" customWidth="1"/>
    <col min="13066" max="13312" width="9.140625" style="113"/>
    <col min="13313" max="13313" width="3" style="113" customWidth="1"/>
    <col min="13314" max="13314" width="35.140625" style="113" customWidth="1"/>
    <col min="13315" max="13315" width="8.7109375" style="113" customWidth="1"/>
    <col min="13316" max="13316" width="22.140625" style="113" customWidth="1"/>
    <col min="13317" max="13317" width="19.28515625" style="113" customWidth="1"/>
    <col min="13318" max="13318" width="17.7109375" style="113" customWidth="1"/>
    <col min="13319" max="13319" width="10.85546875" style="113" bestFit="1" customWidth="1"/>
    <col min="13320" max="13320" width="9.85546875" style="113" bestFit="1" customWidth="1"/>
    <col min="13321" max="13321" width="11.85546875" style="113" bestFit="1" customWidth="1"/>
    <col min="13322" max="13568" width="9.140625" style="113"/>
    <col min="13569" max="13569" width="3" style="113" customWidth="1"/>
    <col min="13570" max="13570" width="35.140625" style="113" customWidth="1"/>
    <col min="13571" max="13571" width="8.7109375" style="113" customWidth="1"/>
    <col min="13572" max="13572" width="22.140625" style="113" customWidth="1"/>
    <col min="13573" max="13573" width="19.28515625" style="113" customWidth="1"/>
    <col min="13574" max="13574" width="17.7109375" style="113" customWidth="1"/>
    <col min="13575" max="13575" width="10.85546875" style="113" bestFit="1" customWidth="1"/>
    <col min="13576" max="13576" width="9.85546875" style="113" bestFit="1" customWidth="1"/>
    <col min="13577" max="13577" width="11.85546875" style="113" bestFit="1" customWidth="1"/>
    <col min="13578" max="13824" width="9.140625" style="113"/>
    <col min="13825" max="13825" width="3" style="113" customWidth="1"/>
    <col min="13826" max="13826" width="35.140625" style="113" customWidth="1"/>
    <col min="13827" max="13827" width="8.7109375" style="113" customWidth="1"/>
    <col min="13828" max="13828" width="22.140625" style="113" customWidth="1"/>
    <col min="13829" max="13829" width="19.28515625" style="113" customWidth="1"/>
    <col min="13830" max="13830" width="17.7109375" style="113" customWidth="1"/>
    <col min="13831" max="13831" width="10.85546875" style="113" bestFit="1" customWidth="1"/>
    <col min="13832" max="13832" width="9.85546875" style="113" bestFit="1" customWidth="1"/>
    <col min="13833" max="13833" width="11.85546875" style="113" bestFit="1" customWidth="1"/>
    <col min="13834" max="14080" width="9.140625" style="113"/>
    <col min="14081" max="14081" width="3" style="113" customWidth="1"/>
    <col min="14082" max="14082" width="35.140625" style="113" customWidth="1"/>
    <col min="14083" max="14083" width="8.7109375" style="113" customWidth="1"/>
    <col min="14084" max="14084" width="22.140625" style="113" customWidth="1"/>
    <col min="14085" max="14085" width="19.28515625" style="113" customWidth="1"/>
    <col min="14086" max="14086" width="17.7109375" style="113" customWidth="1"/>
    <col min="14087" max="14087" width="10.85546875" style="113" bestFit="1" customWidth="1"/>
    <col min="14088" max="14088" width="9.85546875" style="113" bestFit="1" customWidth="1"/>
    <col min="14089" max="14089" width="11.85546875" style="113" bestFit="1" customWidth="1"/>
    <col min="14090" max="14336" width="9.140625" style="113"/>
    <col min="14337" max="14337" width="3" style="113" customWidth="1"/>
    <col min="14338" max="14338" width="35.140625" style="113" customWidth="1"/>
    <col min="14339" max="14339" width="8.7109375" style="113" customWidth="1"/>
    <col min="14340" max="14340" width="22.140625" style="113" customWidth="1"/>
    <col min="14341" max="14341" width="19.28515625" style="113" customWidth="1"/>
    <col min="14342" max="14342" width="17.7109375" style="113" customWidth="1"/>
    <col min="14343" max="14343" width="10.85546875" style="113" bestFit="1" customWidth="1"/>
    <col min="14344" max="14344" width="9.85546875" style="113" bestFit="1" customWidth="1"/>
    <col min="14345" max="14345" width="11.85546875" style="113" bestFit="1" customWidth="1"/>
    <col min="14346" max="14592" width="9.140625" style="113"/>
    <col min="14593" max="14593" width="3" style="113" customWidth="1"/>
    <col min="14594" max="14594" width="35.140625" style="113" customWidth="1"/>
    <col min="14595" max="14595" width="8.7109375" style="113" customWidth="1"/>
    <col min="14596" max="14596" width="22.140625" style="113" customWidth="1"/>
    <col min="14597" max="14597" width="19.28515625" style="113" customWidth="1"/>
    <col min="14598" max="14598" width="17.7109375" style="113" customWidth="1"/>
    <col min="14599" max="14599" width="10.85546875" style="113" bestFit="1" customWidth="1"/>
    <col min="14600" max="14600" width="9.85546875" style="113" bestFit="1" customWidth="1"/>
    <col min="14601" max="14601" width="11.85546875" style="113" bestFit="1" customWidth="1"/>
    <col min="14602" max="14848" width="9.140625" style="113"/>
    <col min="14849" max="14849" width="3" style="113" customWidth="1"/>
    <col min="14850" max="14850" width="35.140625" style="113" customWidth="1"/>
    <col min="14851" max="14851" width="8.7109375" style="113" customWidth="1"/>
    <col min="14852" max="14852" width="22.140625" style="113" customWidth="1"/>
    <col min="14853" max="14853" width="19.28515625" style="113" customWidth="1"/>
    <col min="14854" max="14854" width="17.7109375" style="113" customWidth="1"/>
    <col min="14855" max="14855" width="10.85546875" style="113" bestFit="1" customWidth="1"/>
    <col min="14856" max="14856" width="9.85546875" style="113" bestFit="1" customWidth="1"/>
    <col min="14857" max="14857" width="11.85546875" style="113" bestFit="1" customWidth="1"/>
    <col min="14858" max="15104" width="9.140625" style="113"/>
    <col min="15105" max="15105" width="3" style="113" customWidth="1"/>
    <col min="15106" max="15106" width="35.140625" style="113" customWidth="1"/>
    <col min="15107" max="15107" width="8.7109375" style="113" customWidth="1"/>
    <col min="15108" max="15108" width="22.140625" style="113" customWidth="1"/>
    <col min="15109" max="15109" width="19.28515625" style="113" customWidth="1"/>
    <col min="15110" max="15110" width="17.7109375" style="113" customWidth="1"/>
    <col min="15111" max="15111" width="10.85546875" style="113" bestFit="1" customWidth="1"/>
    <col min="15112" max="15112" width="9.85546875" style="113" bestFit="1" customWidth="1"/>
    <col min="15113" max="15113" width="11.85546875" style="113" bestFit="1" customWidth="1"/>
    <col min="15114" max="15360" width="9.140625" style="113"/>
    <col min="15361" max="15361" width="3" style="113" customWidth="1"/>
    <col min="15362" max="15362" width="35.140625" style="113" customWidth="1"/>
    <col min="15363" max="15363" width="8.7109375" style="113" customWidth="1"/>
    <col min="15364" max="15364" width="22.140625" style="113" customWidth="1"/>
    <col min="15365" max="15365" width="19.28515625" style="113" customWidth="1"/>
    <col min="15366" max="15366" width="17.7109375" style="113" customWidth="1"/>
    <col min="15367" max="15367" width="10.85546875" style="113" bestFit="1" customWidth="1"/>
    <col min="15368" max="15368" width="9.85546875" style="113" bestFit="1" customWidth="1"/>
    <col min="15369" max="15369" width="11.85546875" style="113" bestFit="1" customWidth="1"/>
    <col min="15370" max="15616" width="9.140625" style="113"/>
    <col min="15617" max="15617" width="3" style="113" customWidth="1"/>
    <col min="15618" max="15618" width="35.140625" style="113" customWidth="1"/>
    <col min="15619" max="15619" width="8.7109375" style="113" customWidth="1"/>
    <col min="15620" max="15620" width="22.140625" style="113" customWidth="1"/>
    <col min="15621" max="15621" width="19.28515625" style="113" customWidth="1"/>
    <col min="15622" max="15622" width="17.7109375" style="113" customWidth="1"/>
    <col min="15623" max="15623" width="10.85546875" style="113" bestFit="1" customWidth="1"/>
    <col min="15624" max="15624" width="9.85546875" style="113" bestFit="1" customWidth="1"/>
    <col min="15625" max="15625" width="11.85546875" style="113" bestFit="1" customWidth="1"/>
    <col min="15626" max="15872" width="9.140625" style="113"/>
    <col min="15873" max="15873" width="3" style="113" customWidth="1"/>
    <col min="15874" max="15874" width="35.140625" style="113" customWidth="1"/>
    <col min="15875" max="15875" width="8.7109375" style="113" customWidth="1"/>
    <col min="15876" max="15876" width="22.140625" style="113" customWidth="1"/>
    <col min="15877" max="15877" width="19.28515625" style="113" customWidth="1"/>
    <col min="15878" max="15878" width="17.7109375" style="113" customWidth="1"/>
    <col min="15879" max="15879" width="10.85546875" style="113" bestFit="1" customWidth="1"/>
    <col min="15880" max="15880" width="9.85546875" style="113" bestFit="1" customWidth="1"/>
    <col min="15881" max="15881" width="11.85546875" style="113" bestFit="1" customWidth="1"/>
    <col min="15882" max="16128" width="9.140625" style="113"/>
    <col min="16129" max="16129" width="3" style="113" customWidth="1"/>
    <col min="16130" max="16130" width="35.140625" style="113" customWidth="1"/>
    <col min="16131" max="16131" width="8.7109375" style="113" customWidth="1"/>
    <col min="16132" max="16132" width="22.140625" style="113" customWidth="1"/>
    <col min="16133" max="16133" width="19.28515625" style="113" customWidth="1"/>
    <col min="16134" max="16134" width="17.7109375" style="113" customWidth="1"/>
    <col min="16135" max="16135" width="10.85546875" style="113" bestFit="1" customWidth="1"/>
    <col min="16136" max="16136" width="9.85546875" style="113" bestFit="1" customWidth="1"/>
    <col min="16137" max="16137" width="11.85546875" style="113" bestFit="1" customWidth="1"/>
    <col min="16138" max="16384" width="9.140625" style="113"/>
  </cols>
  <sheetData>
    <row r="1" spans="1:9" ht="18" customHeight="1">
      <c r="B1" s="347" t="s">
        <v>0</v>
      </c>
      <c r="C1" s="347"/>
      <c r="D1" s="347"/>
      <c r="E1" s="347"/>
      <c r="F1" s="159"/>
      <c r="H1" s="160"/>
      <c r="I1" s="160"/>
    </row>
    <row r="2" spans="1:9" ht="18" customHeight="1">
      <c r="B2" s="347" t="s">
        <v>331</v>
      </c>
      <c r="C2" s="347"/>
      <c r="D2" s="347"/>
      <c r="E2" s="347"/>
      <c r="F2" s="347"/>
      <c r="H2" s="160"/>
      <c r="I2" s="160"/>
    </row>
    <row r="3" spans="1:9" ht="18" customHeight="1">
      <c r="B3" s="158" t="s">
        <v>332</v>
      </c>
      <c r="C3" s="161"/>
      <c r="D3" s="162"/>
      <c r="E3" s="159"/>
      <c r="F3" s="159"/>
      <c r="H3" s="160"/>
      <c r="I3" s="160"/>
    </row>
    <row r="4" spans="1:9" ht="18" customHeight="1">
      <c r="B4" s="158"/>
      <c r="C4" s="161"/>
      <c r="D4" s="162"/>
      <c r="E4" s="159"/>
      <c r="F4" s="159"/>
      <c r="H4" s="160"/>
      <c r="I4" s="160"/>
    </row>
    <row r="5" spans="1:9" ht="18" customHeight="1">
      <c r="B5" s="158"/>
      <c r="C5" s="161"/>
      <c r="D5" s="162"/>
      <c r="E5" s="159"/>
      <c r="F5" s="159"/>
      <c r="H5" s="160"/>
      <c r="I5" s="160"/>
    </row>
    <row r="6" spans="1:9" ht="17.100000000000001" customHeight="1">
      <c r="B6" s="348" t="s">
        <v>333</v>
      </c>
      <c r="C6" s="349"/>
      <c r="D6" s="349"/>
      <c r="E6" s="163"/>
      <c r="F6" s="163"/>
      <c r="H6" s="160"/>
      <c r="I6" s="160"/>
    </row>
    <row r="7" spans="1:9" ht="32.25" customHeight="1">
      <c r="B7" s="164" t="s">
        <v>41</v>
      </c>
      <c r="C7" s="165" t="s">
        <v>20</v>
      </c>
      <c r="D7" s="166" t="s">
        <v>334</v>
      </c>
      <c r="E7" s="167" t="s">
        <v>335</v>
      </c>
      <c r="F7" s="167" t="s">
        <v>336</v>
      </c>
      <c r="H7" s="160"/>
      <c r="I7" s="160"/>
    </row>
    <row r="8" spans="1:9" ht="17.100000000000001" customHeight="1">
      <c r="B8" s="342" t="s">
        <v>29</v>
      </c>
      <c r="C8" s="343"/>
      <c r="D8" s="343"/>
      <c r="E8" s="343"/>
      <c r="F8" s="344"/>
    </row>
    <row r="9" spans="1:9" ht="17.100000000000001" customHeight="1">
      <c r="A9" s="114"/>
      <c r="B9" s="168" t="s">
        <v>337</v>
      </c>
      <c r="C9" s="168" t="s">
        <v>170</v>
      </c>
      <c r="D9" s="169">
        <v>1</v>
      </c>
      <c r="E9" s="169">
        <v>27922</v>
      </c>
      <c r="F9" s="169">
        <v>99402.32</v>
      </c>
    </row>
    <row r="10" spans="1:9" ht="17.100000000000001" customHeight="1">
      <c r="A10" s="114"/>
      <c r="B10" s="168" t="s">
        <v>338</v>
      </c>
      <c r="C10" s="168" t="s">
        <v>104</v>
      </c>
      <c r="D10" s="170">
        <v>7</v>
      </c>
      <c r="E10" s="170">
        <v>25144762</v>
      </c>
      <c r="F10" s="170">
        <v>51798209.719999999</v>
      </c>
    </row>
    <row r="11" spans="1:9" ht="17.100000000000001" customHeight="1">
      <c r="A11" s="114"/>
      <c r="B11" s="171" t="s">
        <v>339</v>
      </c>
      <c r="C11" s="172"/>
      <c r="D11" s="173">
        <f>D9+D10</f>
        <v>8</v>
      </c>
      <c r="E11" s="173">
        <f>E9+E10</f>
        <v>25172684</v>
      </c>
      <c r="F11" s="173">
        <f>F9+F10</f>
        <v>51897612.039999999</v>
      </c>
    </row>
    <row r="12" spans="1:9">
      <c r="A12" s="114"/>
      <c r="B12" s="350" t="s">
        <v>30</v>
      </c>
      <c r="C12" s="351"/>
      <c r="D12" s="351"/>
      <c r="E12" s="351"/>
      <c r="F12" s="352"/>
    </row>
    <row r="13" spans="1:9" ht="18.75">
      <c r="A13" s="114"/>
      <c r="B13" s="174" t="s">
        <v>340</v>
      </c>
      <c r="C13" s="174" t="s">
        <v>185</v>
      </c>
      <c r="D13" s="170">
        <v>1</v>
      </c>
      <c r="E13" s="170">
        <v>10000</v>
      </c>
      <c r="F13" s="170">
        <v>119800</v>
      </c>
    </row>
    <row r="14" spans="1:9">
      <c r="A14" s="114"/>
      <c r="B14" s="171" t="s">
        <v>341</v>
      </c>
      <c r="C14" s="172"/>
      <c r="D14" s="173">
        <f>D13</f>
        <v>1</v>
      </c>
      <c r="E14" s="173">
        <f>E13</f>
        <v>10000</v>
      </c>
      <c r="F14" s="173">
        <f>F13</f>
        <v>119800</v>
      </c>
    </row>
    <row r="15" spans="1:9">
      <c r="A15" s="114"/>
      <c r="B15" s="353" t="s">
        <v>40</v>
      </c>
      <c r="C15" s="354"/>
      <c r="D15" s="173">
        <f>D11+D14</f>
        <v>9</v>
      </c>
      <c r="E15" s="173">
        <f>E11+E14</f>
        <v>25182684</v>
      </c>
      <c r="F15" s="173">
        <f>F11+F14</f>
        <v>52017412.039999999</v>
      </c>
    </row>
    <row r="16" spans="1:9">
      <c r="A16" s="114"/>
      <c r="B16" s="114"/>
      <c r="D16" s="175"/>
      <c r="E16" s="176"/>
      <c r="F16" s="176"/>
    </row>
    <row r="17" spans="1:6" ht="18.75">
      <c r="A17" s="114"/>
      <c r="B17" s="177" t="s">
        <v>342</v>
      </c>
      <c r="C17" s="178"/>
      <c r="D17" s="179"/>
      <c r="E17" s="180"/>
      <c r="F17" s="181"/>
    </row>
    <row r="18" spans="1:6" ht="31.5">
      <c r="A18" s="114"/>
      <c r="B18" s="182" t="s">
        <v>41</v>
      </c>
      <c r="C18" s="165" t="s">
        <v>20</v>
      </c>
      <c r="D18" s="183" t="s">
        <v>334</v>
      </c>
      <c r="E18" s="184" t="s">
        <v>335</v>
      </c>
      <c r="F18" s="184" t="s">
        <v>336</v>
      </c>
    </row>
    <row r="19" spans="1:6">
      <c r="A19" s="114"/>
      <c r="B19" s="342" t="s">
        <v>29</v>
      </c>
      <c r="C19" s="343"/>
      <c r="D19" s="343"/>
      <c r="E19" s="343"/>
      <c r="F19" s="344"/>
    </row>
    <row r="20" spans="1:6" ht="17.100000000000001" customHeight="1">
      <c r="A20" s="185"/>
      <c r="B20" s="174" t="s">
        <v>181</v>
      </c>
      <c r="C20" s="174" t="s">
        <v>180</v>
      </c>
      <c r="D20" s="170">
        <v>2</v>
      </c>
      <c r="E20" s="170">
        <v>7408421053</v>
      </c>
      <c r="F20" s="170">
        <v>7556589474.0600004</v>
      </c>
    </row>
    <row r="21" spans="1:6" ht="17.100000000000001" customHeight="1">
      <c r="A21" s="185"/>
      <c r="B21" s="174" t="s">
        <v>343</v>
      </c>
      <c r="C21" s="174" t="s">
        <v>120</v>
      </c>
      <c r="D21" s="170">
        <v>2</v>
      </c>
      <c r="E21" s="170">
        <v>119047</v>
      </c>
      <c r="F21" s="170">
        <v>499997.4</v>
      </c>
    </row>
    <row r="22" spans="1:6" ht="18.75">
      <c r="A22" s="185"/>
      <c r="B22" s="174" t="s">
        <v>344</v>
      </c>
      <c r="C22" s="174" t="s">
        <v>257</v>
      </c>
      <c r="D22" s="170">
        <v>36</v>
      </c>
      <c r="E22" s="170">
        <v>132412000</v>
      </c>
      <c r="F22" s="170">
        <v>30457045.640000001</v>
      </c>
    </row>
    <row r="23" spans="1:6">
      <c r="A23" s="185"/>
      <c r="B23" s="186" t="s">
        <v>339</v>
      </c>
      <c r="C23" s="187"/>
      <c r="D23" s="173">
        <f>D20+D21+D22</f>
        <v>40</v>
      </c>
      <c r="E23" s="173">
        <f>E20+E21+E22</f>
        <v>7540952100</v>
      </c>
      <c r="F23" s="173">
        <f>F20+F21+F22</f>
        <v>7587546517.1000004</v>
      </c>
    </row>
    <row r="24" spans="1:6">
      <c r="A24" s="185"/>
      <c r="B24" s="345" t="s">
        <v>40</v>
      </c>
      <c r="C24" s="346"/>
      <c r="D24" s="173">
        <f>D23</f>
        <v>40</v>
      </c>
      <c r="E24" s="173">
        <f>E23</f>
        <v>7540952100</v>
      </c>
      <c r="F24" s="173">
        <f>F23</f>
        <v>7587546517.1000004</v>
      </c>
    </row>
    <row r="25" spans="1:6">
      <c r="A25" s="185"/>
      <c r="B25" s="185"/>
      <c r="C25" s="185"/>
      <c r="D25" s="175"/>
      <c r="E25" s="176"/>
      <c r="F25" s="176"/>
    </row>
    <row r="26" spans="1:6">
      <c r="A26" s="188"/>
      <c r="B26" s="188"/>
      <c r="C26" s="185"/>
    </row>
    <row r="27" spans="1:6">
      <c r="A27" s="188"/>
      <c r="B27" s="188"/>
      <c r="C27" s="185"/>
    </row>
    <row r="28" spans="1:6">
      <c r="A28" s="188"/>
      <c r="B28" s="188"/>
      <c r="C28" s="185"/>
    </row>
    <row r="29" spans="1:6">
      <c r="A29" s="188"/>
      <c r="B29" s="188"/>
      <c r="C29" s="185"/>
    </row>
    <row r="30" spans="1:6">
      <c r="A30" s="188"/>
      <c r="B30" s="188"/>
      <c r="C30" s="185"/>
    </row>
    <row r="31" spans="1:6">
      <c r="A31" s="188"/>
      <c r="B31" s="188"/>
      <c r="C31" s="185"/>
    </row>
    <row r="32" spans="1:6">
      <c r="A32" s="188"/>
      <c r="B32" s="188"/>
      <c r="C32" s="185"/>
    </row>
    <row r="33" spans="1:3">
      <c r="A33" s="188"/>
      <c r="B33" s="188"/>
      <c r="C33" s="185"/>
    </row>
    <row r="34" spans="1:3">
      <c r="A34" s="188"/>
      <c r="B34" s="188"/>
      <c r="C34" s="185"/>
    </row>
    <row r="35" spans="1:3">
      <c r="A35" s="188"/>
      <c r="B35" s="188"/>
      <c r="C35" s="185"/>
    </row>
    <row r="36" spans="1:3">
      <c r="A36" s="188"/>
      <c r="B36" s="188"/>
      <c r="C36" s="185"/>
    </row>
    <row r="37" spans="1:3">
      <c r="A37" s="188"/>
      <c r="B37" s="188"/>
      <c r="C37" s="185"/>
    </row>
    <row r="38" spans="1:3">
      <c r="A38" s="188"/>
      <c r="B38" s="188"/>
      <c r="C38" s="185"/>
    </row>
    <row r="39" spans="1:3">
      <c r="A39" s="188"/>
      <c r="B39" s="188"/>
      <c r="C39" s="185"/>
    </row>
    <row r="40" spans="1:3">
      <c r="A40" s="188"/>
      <c r="B40" s="188"/>
      <c r="C40" s="185"/>
    </row>
    <row r="41" spans="1:3">
      <c r="A41" s="188"/>
      <c r="B41" s="188"/>
      <c r="C41" s="185"/>
    </row>
    <row r="42" spans="1:3">
      <c r="A42" s="188"/>
      <c r="B42" s="188"/>
      <c r="C42" s="185"/>
    </row>
    <row r="43" spans="1:3">
      <c r="A43" s="188"/>
      <c r="B43" s="188"/>
      <c r="C43" s="185"/>
    </row>
    <row r="44" spans="1:3">
      <c r="A44" s="188"/>
      <c r="B44" s="188"/>
      <c r="C44" s="185"/>
    </row>
    <row r="45" spans="1:3">
      <c r="A45" s="188"/>
      <c r="B45" s="188"/>
      <c r="C45" s="185"/>
    </row>
    <row r="46" spans="1:3">
      <c r="A46" s="188"/>
      <c r="B46" s="188"/>
      <c r="C46" s="185"/>
    </row>
    <row r="47" spans="1:3">
      <c r="A47" s="188"/>
      <c r="B47" s="188"/>
      <c r="C47" s="185"/>
    </row>
    <row r="48" spans="1:3">
      <c r="A48" s="188"/>
      <c r="B48" s="188"/>
      <c r="C48" s="185"/>
    </row>
    <row r="49" spans="1:3">
      <c r="A49" s="188"/>
      <c r="B49" s="188"/>
      <c r="C49" s="185"/>
    </row>
    <row r="50" spans="1:3">
      <c r="A50" s="188"/>
      <c r="B50" s="188"/>
      <c r="C50" s="185"/>
    </row>
    <row r="51" spans="1:3">
      <c r="A51" s="188"/>
      <c r="B51" s="188"/>
      <c r="C51" s="185"/>
    </row>
    <row r="52" spans="1:3">
      <c r="A52" s="188"/>
      <c r="B52" s="188"/>
      <c r="C52" s="185"/>
    </row>
    <row r="53" spans="1:3">
      <c r="A53" s="188"/>
      <c r="B53" s="188"/>
      <c r="C53" s="185"/>
    </row>
    <row r="54" spans="1:3">
      <c r="A54" s="188"/>
      <c r="B54" s="188"/>
      <c r="C54" s="185"/>
    </row>
    <row r="55" spans="1:3">
      <c r="A55" s="188"/>
      <c r="B55" s="188"/>
      <c r="C55" s="185"/>
    </row>
    <row r="56" spans="1:3">
      <c r="A56" s="188"/>
      <c r="B56" s="188"/>
      <c r="C56" s="185"/>
    </row>
    <row r="57" spans="1:3">
      <c r="A57" s="188"/>
      <c r="B57" s="188"/>
      <c r="C57" s="185"/>
    </row>
    <row r="58" spans="1:3">
      <c r="A58" s="188"/>
      <c r="B58" s="188"/>
      <c r="C58" s="185"/>
    </row>
    <row r="59" spans="1:3">
      <c r="A59" s="188"/>
      <c r="B59" s="188"/>
      <c r="C59" s="185"/>
    </row>
    <row r="60" spans="1:3">
      <c r="A60" s="188"/>
      <c r="B60" s="188"/>
      <c r="C60" s="185"/>
    </row>
    <row r="61" spans="1:3">
      <c r="A61" s="188"/>
      <c r="B61" s="188"/>
      <c r="C61" s="185"/>
    </row>
    <row r="62" spans="1:3">
      <c r="A62" s="188"/>
      <c r="B62" s="188"/>
      <c r="C62" s="185"/>
    </row>
    <row r="63" spans="1:3">
      <c r="A63" s="188"/>
      <c r="B63" s="188"/>
      <c r="C63" s="185"/>
    </row>
    <row r="64" spans="1:3">
      <c r="A64" s="188"/>
      <c r="B64" s="188"/>
      <c r="C64" s="185"/>
    </row>
    <row r="65" spans="1:3">
      <c r="A65" s="188"/>
      <c r="B65" s="188"/>
      <c r="C65" s="185"/>
    </row>
    <row r="66" spans="1:3">
      <c r="A66" s="188"/>
      <c r="B66" s="188"/>
      <c r="C66" s="185"/>
    </row>
    <row r="67" spans="1:3">
      <c r="A67" s="188"/>
      <c r="B67" s="188"/>
      <c r="C67" s="185"/>
    </row>
    <row r="68" spans="1:3">
      <c r="A68" s="188"/>
      <c r="B68" s="188"/>
      <c r="C68" s="185"/>
    </row>
    <row r="69" spans="1:3">
      <c r="A69" s="188"/>
      <c r="B69" s="188"/>
      <c r="C69" s="185"/>
    </row>
    <row r="70" spans="1:3">
      <c r="A70" s="188"/>
      <c r="B70" s="188"/>
      <c r="C70" s="185"/>
    </row>
    <row r="71" spans="1:3">
      <c r="A71" s="188"/>
      <c r="B71" s="188"/>
      <c r="C71" s="185"/>
    </row>
    <row r="72" spans="1:3">
      <c r="A72" s="188"/>
      <c r="B72" s="188"/>
      <c r="C72" s="185"/>
    </row>
    <row r="73" spans="1:3">
      <c r="A73" s="188"/>
      <c r="B73" s="188"/>
      <c r="C73" s="185"/>
    </row>
    <row r="74" spans="1:3">
      <c r="A74" s="188"/>
      <c r="B74" s="188"/>
      <c r="C74" s="185"/>
    </row>
    <row r="75" spans="1:3">
      <c r="A75" s="188"/>
      <c r="B75" s="188"/>
      <c r="C75" s="185"/>
    </row>
  </sheetData>
  <mergeCells count="8">
    <mergeCell ref="B19:F19"/>
    <mergeCell ref="B24:C24"/>
    <mergeCell ref="B1:E1"/>
    <mergeCell ref="B2:F2"/>
    <mergeCell ref="B6:D6"/>
    <mergeCell ref="B8:F8"/>
    <mergeCell ref="B12:F12"/>
    <mergeCell ref="B15:C15"/>
  </mergeCells>
  <pageMargins left="0.7" right="0" top="0.75" bottom="0" header="0.3" footer="0.3"/>
  <pageSetup paperSize="9" scale="85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A8972C-C7FE-46BE-99EB-92097129C8D1}">
  <dimension ref="A1:I60"/>
  <sheetViews>
    <sheetView topLeftCell="A7" workbookViewId="0">
      <selection activeCell="D22" sqref="D22"/>
    </sheetView>
  </sheetViews>
  <sheetFormatPr defaultRowHeight="15.75"/>
  <cols>
    <col min="1" max="1" width="3" style="113" customWidth="1"/>
    <col min="2" max="2" width="35.140625" style="113" customWidth="1"/>
    <col min="3" max="3" width="8.7109375" style="114" customWidth="1"/>
    <col min="4" max="4" width="22.140625" style="115" customWidth="1"/>
    <col min="5" max="5" width="19.28515625" style="116" customWidth="1"/>
    <col min="6" max="6" width="17.7109375" style="116" customWidth="1"/>
    <col min="7" max="7" width="10.85546875" style="113" bestFit="1" customWidth="1"/>
    <col min="8" max="8" width="9.85546875" style="113" bestFit="1" customWidth="1"/>
    <col min="9" max="9" width="11.85546875" style="113" bestFit="1" customWidth="1"/>
    <col min="10" max="256" width="9.140625" style="113"/>
    <col min="257" max="257" width="3" style="113" customWidth="1"/>
    <col min="258" max="258" width="35.140625" style="113" customWidth="1"/>
    <col min="259" max="259" width="8.7109375" style="113" customWidth="1"/>
    <col min="260" max="260" width="22.140625" style="113" customWidth="1"/>
    <col min="261" max="261" width="19.28515625" style="113" customWidth="1"/>
    <col min="262" max="262" width="17.7109375" style="113" customWidth="1"/>
    <col min="263" max="263" width="10.85546875" style="113" bestFit="1" customWidth="1"/>
    <col min="264" max="264" width="9.85546875" style="113" bestFit="1" customWidth="1"/>
    <col min="265" max="265" width="11.85546875" style="113" bestFit="1" customWidth="1"/>
    <col min="266" max="512" width="9.140625" style="113"/>
    <col min="513" max="513" width="3" style="113" customWidth="1"/>
    <col min="514" max="514" width="35.140625" style="113" customWidth="1"/>
    <col min="515" max="515" width="8.7109375" style="113" customWidth="1"/>
    <col min="516" max="516" width="22.140625" style="113" customWidth="1"/>
    <col min="517" max="517" width="19.28515625" style="113" customWidth="1"/>
    <col min="518" max="518" width="17.7109375" style="113" customWidth="1"/>
    <col min="519" max="519" width="10.85546875" style="113" bestFit="1" customWidth="1"/>
    <col min="520" max="520" width="9.85546875" style="113" bestFit="1" customWidth="1"/>
    <col min="521" max="521" width="11.85546875" style="113" bestFit="1" customWidth="1"/>
    <col min="522" max="768" width="9.140625" style="113"/>
    <col min="769" max="769" width="3" style="113" customWidth="1"/>
    <col min="770" max="770" width="35.140625" style="113" customWidth="1"/>
    <col min="771" max="771" width="8.7109375" style="113" customWidth="1"/>
    <col min="772" max="772" width="22.140625" style="113" customWidth="1"/>
    <col min="773" max="773" width="19.28515625" style="113" customWidth="1"/>
    <col min="774" max="774" width="17.7109375" style="113" customWidth="1"/>
    <col min="775" max="775" width="10.85546875" style="113" bestFit="1" customWidth="1"/>
    <col min="776" max="776" width="9.85546875" style="113" bestFit="1" customWidth="1"/>
    <col min="777" max="777" width="11.85546875" style="113" bestFit="1" customWidth="1"/>
    <col min="778" max="1024" width="9.140625" style="113"/>
    <col min="1025" max="1025" width="3" style="113" customWidth="1"/>
    <col min="1026" max="1026" width="35.140625" style="113" customWidth="1"/>
    <col min="1027" max="1027" width="8.7109375" style="113" customWidth="1"/>
    <col min="1028" max="1028" width="22.140625" style="113" customWidth="1"/>
    <col min="1029" max="1029" width="19.28515625" style="113" customWidth="1"/>
    <col min="1030" max="1030" width="17.7109375" style="113" customWidth="1"/>
    <col min="1031" max="1031" width="10.85546875" style="113" bestFit="1" customWidth="1"/>
    <col min="1032" max="1032" width="9.85546875" style="113" bestFit="1" customWidth="1"/>
    <col min="1033" max="1033" width="11.85546875" style="113" bestFit="1" customWidth="1"/>
    <col min="1034" max="1280" width="9.140625" style="113"/>
    <col min="1281" max="1281" width="3" style="113" customWidth="1"/>
    <col min="1282" max="1282" width="35.140625" style="113" customWidth="1"/>
    <col min="1283" max="1283" width="8.7109375" style="113" customWidth="1"/>
    <col min="1284" max="1284" width="22.140625" style="113" customWidth="1"/>
    <col min="1285" max="1285" width="19.28515625" style="113" customWidth="1"/>
    <col min="1286" max="1286" width="17.7109375" style="113" customWidth="1"/>
    <col min="1287" max="1287" width="10.85546875" style="113" bestFit="1" customWidth="1"/>
    <col min="1288" max="1288" width="9.85546875" style="113" bestFit="1" customWidth="1"/>
    <col min="1289" max="1289" width="11.85546875" style="113" bestFit="1" customWidth="1"/>
    <col min="1290" max="1536" width="9.140625" style="113"/>
    <col min="1537" max="1537" width="3" style="113" customWidth="1"/>
    <col min="1538" max="1538" width="35.140625" style="113" customWidth="1"/>
    <col min="1539" max="1539" width="8.7109375" style="113" customWidth="1"/>
    <col min="1540" max="1540" width="22.140625" style="113" customWidth="1"/>
    <col min="1541" max="1541" width="19.28515625" style="113" customWidth="1"/>
    <col min="1542" max="1542" width="17.7109375" style="113" customWidth="1"/>
    <col min="1543" max="1543" width="10.85546875" style="113" bestFit="1" customWidth="1"/>
    <col min="1544" max="1544" width="9.85546875" style="113" bestFit="1" customWidth="1"/>
    <col min="1545" max="1545" width="11.85546875" style="113" bestFit="1" customWidth="1"/>
    <col min="1546" max="1792" width="9.140625" style="113"/>
    <col min="1793" max="1793" width="3" style="113" customWidth="1"/>
    <col min="1794" max="1794" width="35.140625" style="113" customWidth="1"/>
    <col min="1795" max="1795" width="8.7109375" style="113" customWidth="1"/>
    <col min="1796" max="1796" width="22.140625" style="113" customWidth="1"/>
    <col min="1797" max="1797" width="19.28515625" style="113" customWidth="1"/>
    <col min="1798" max="1798" width="17.7109375" style="113" customWidth="1"/>
    <col min="1799" max="1799" width="10.85546875" style="113" bestFit="1" customWidth="1"/>
    <col min="1800" max="1800" width="9.85546875" style="113" bestFit="1" customWidth="1"/>
    <col min="1801" max="1801" width="11.85546875" style="113" bestFit="1" customWidth="1"/>
    <col min="1802" max="2048" width="9.140625" style="113"/>
    <col min="2049" max="2049" width="3" style="113" customWidth="1"/>
    <col min="2050" max="2050" width="35.140625" style="113" customWidth="1"/>
    <col min="2051" max="2051" width="8.7109375" style="113" customWidth="1"/>
    <col min="2052" max="2052" width="22.140625" style="113" customWidth="1"/>
    <col min="2053" max="2053" width="19.28515625" style="113" customWidth="1"/>
    <col min="2054" max="2054" width="17.7109375" style="113" customWidth="1"/>
    <col min="2055" max="2055" width="10.85546875" style="113" bestFit="1" customWidth="1"/>
    <col min="2056" max="2056" width="9.85546875" style="113" bestFit="1" customWidth="1"/>
    <col min="2057" max="2057" width="11.85546875" style="113" bestFit="1" customWidth="1"/>
    <col min="2058" max="2304" width="9.140625" style="113"/>
    <col min="2305" max="2305" width="3" style="113" customWidth="1"/>
    <col min="2306" max="2306" width="35.140625" style="113" customWidth="1"/>
    <col min="2307" max="2307" width="8.7109375" style="113" customWidth="1"/>
    <col min="2308" max="2308" width="22.140625" style="113" customWidth="1"/>
    <col min="2309" max="2309" width="19.28515625" style="113" customWidth="1"/>
    <col min="2310" max="2310" width="17.7109375" style="113" customWidth="1"/>
    <col min="2311" max="2311" width="10.85546875" style="113" bestFit="1" customWidth="1"/>
    <col min="2312" max="2312" width="9.85546875" style="113" bestFit="1" customWidth="1"/>
    <col min="2313" max="2313" width="11.85546875" style="113" bestFit="1" customWidth="1"/>
    <col min="2314" max="2560" width="9.140625" style="113"/>
    <col min="2561" max="2561" width="3" style="113" customWidth="1"/>
    <col min="2562" max="2562" width="35.140625" style="113" customWidth="1"/>
    <col min="2563" max="2563" width="8.7109375" style="113" customWidth="1"/>
    <col min="2564" max="2564" width="22.140625" style="113" customWidth="1"/>
    <col min="2565" max="2565" width="19.28515625" style="113" customWidth="1"/>
    <col min="2566" max="2566" width="17.7109375" style="113" customWidth="1"/>
    <col min="2567" max="2567" width="10.85546875" style="113" bestFit="1" customWidth="1"/>
    <col min="2568" max="2568" width="9.85546875" style="113" bestFit="1" customWidth="1"/>
    <col min="2569" max="2569" width="11.85546875" style="113" bestFit="1" customWidth="1"/>
    <col min="2570" max="2816" width="9.140625" style="113"/>
    <col min="2817" max="2817" width="3" style="113" customWidth="1"/>
    <col min="2818" max="2818" width="35.140625" style="113" customWidth="1"/>
    <col min="2819" max="2819" width="8.7109375" style="113" customWidth="1"/>
    <col min="2820" max="2820" width="22.140625" style="113" customWidth="1"/>
    <col min="2821" max="2821" width="19.28515625" style="113" customWidth="1"/>
    <col min="2822" max="2822" width="17.7109375" style="113" customWidth="1"/>
    <col min="2823" max="2823" width="10.85546875" style="113" bestFit="1" customWidth="1"/>
    <col min="2824" max="2824" width="9.85546875" style="113" bestFit="1" customWidth="1"/>
    <col min="2825" max="2825" width="11.85546875" style="113" bestFit="1" customWidth="1"/>
    <col min="2826" max="3072" width="9.140625" style="113"/>
    <col min="3073" max="3073" width="3" style="113" customWidth="1"/>
    <col min="3074" max="3074" width="35.140625" style="113" customWidth="1"/>
    <col min="3075" max="3075" width="8.7109375" style="113" customWidth="1"/>
    <col min="3076" max="3076" width="22.140625" style="113" customWidth="1"/>
    <col min="3077" max="3077" width="19.28515625" style="113" customWidth="1"/>
    <col min="3078" max="3078" width="17.7109375" style="113" customWidth="1"/>
    <col min="3079" max="3079" width="10.85546875" style="113" bestFit="1" customWidth="1"/>
    <col min="3080" max="3080" width="9.85546875" style="113" bestFit="1" customWidth="1"/>
    <col min="3081" max="3081" width="11.85546875" style="113" bestFit="1" customWidth="1"/>
    <col min="3082" max="3328" width="9.140625" style="113"/>
    <col min="3329" max="3329" width="3" style="113" customWidth="1"/>
    <col min="3330" max="3330" width="35.140625" style="113" customWidth="1"/>
    <col min="3331" max="3331" width="8.7109375" style="113" customWidth="1"/>
    <col min="3332" max="3332" width="22.140625" style="113" customWidth="1"/>
    <col min="3333" max="3333" width="19.28515625" style="113" customWidth="1"/>
    <col min="3334" max="3334" width="17.7109375" style="113" customWidth="1"/>
    <col min="3335" max="3335" width="10.85546875" style="113" bestFit="1" customWidth="1"/>
    <col min="3336" max="3336" width="9.85546875" style="113" bestFit="1" customWidth="1"/>
    <col min="3337" max="3337" width="11.85546875" style="113" bestFit="1" customWidth="1"/>
    <col min="3338" max="3584" width="9.140625" style="113"/>
    <col min="3585" max="3585" width="3" style="113" customWidth="1"/>
    <col min="3586" max="3586" width="35.140625" style="113" customWidth="1"/>
    <col min="3587" max="3587" width="8.7109375" style="113" customWidth="1"/>
    <col min="3588" max="3588" width="22.140625" style="113" customWidth="1"/>
    <col min="3589" max="3589" width="19.28515625" style="113" customWidth="1"/>
    <col min="3590" max="3590" width="17.7109375" style="113" customWidth="1"/>
    <col min="3591" max="3591" width="10.85546875" style="113" bestFit="1" customWidth="1"/>
    <col min="3592" max="3592" width="9.85546875" style="113" bestFit="1" customWidth="1"/>
    <col min="3593" max="3593" width="11.85546875" style="113" bestFit="1" customWidth="1"/>
    <col min="3594" max="3840" width="9.140625" style="113"/>
    <col min="3841" max="3841" width="3" style="113" customWidth="1"/>
    <col min="3842" max="3842" width="35.140625" style="113" customWidth="1"/>
    <col min="3843" max="3843" width="8.7109375" style="113" customWidth="1"/>
    <col min="3844" max="3844" width="22.140625" style="113" customWidth="1"/>
    <col min="3845" max="3845" width="19.28515625" style="113" customWidth="1"/>
    <col min="3846" max="3846" width="17.7109375" style="113" customWidth="1"/>
    <col min="3847" max="3847" width="10.85546875" style="113" bestFit="1" customWidth="1"/>
    <col min="3848" max="3848" width="9.85546875" style="113" bestFit="1" customWidth="1"/>
    <col min="3849" max="3849" width="11.85546875" style="113" bestFit="1" customWidth="1"/>
    <col min="3850" max="4096" width="9.140625" style="113"/>
    <col min="4097" max="4097" width="3" style="113" customWidth="1"/>
    <col min="4098" max="4098" width="35.140625" style="113" customWidth="1"/>
    <col min="4099" max="4099" width="8.7109375" style="113" customWidth="1"/>
    <col min="4100" max="4100" width="22.140625" style="113" customWidth="1"/>
    <col min="4101" max="4101" width="19.28515625" style="113" customWidth="1"/>
    <col min="4102" max="4102" width="17.7109375" style="113" customWidth="1"/>
    <col min="4103" max="4103" width="10.85546875" style="113" bestFit="1" customWidth="1"/>
    <col min="4104" max="4104" width="9.85546875" style="113" bestFit="1" customWidth="1"/>
    <col min="4105" max="4105" width="11.85546875" style="113" bestFit="1" customWidth="1"/>
    <col min="4106" max="4352" width="9.140625" style="113"/>
    <col min="4353" max="4353" width="3" style="113" customWidth="1"/>
    <col min="4354" max="4354" width="35.140625" style="113" customWidth="1"/>
    <col min="4355" max="4355" width="8.7109375" style="113" customWidth="1"/>
    <col min="4356" max="4356" width="22.140625" style="113" customWidth="1"/>
    <col min="4357" max="4357" width="19.28515625" style="113" customWidth="1"/>
    <col min="4358" max="4358" width="17.7109375" style="113" customWidth="1"/>
    <col min="4359" max="4359" width="10.85546875" style="113" bestFit="1" customWidth="1"/>
    <col min="4360" max="4360" width="9.85546875" style="113" bestFit="1" customWidth="1"/>
    <col min="4361" max="4361" width="11.85546875" style="113" bestFit="1" customWidth="1"/>
    <col min="4362" max="4608" width="9.140625" style="113"/>
    <col min="4609" max="4609" width="3" style="113" customWidth="1"/>
    <col min="4610" max="4610" width="35.140625" style="113" customWidth="1"/>
    <col min="4611" max="4611" width="8.7109375" style="113" customWidth="1"/>
    <col min="4612" max="4612" width="22.140625" style="113" customWidth="1"/>
    <col min="4613" max="4613" width="19.28515625" style="113" customWidth="1"/>
    <col min="4614" max="4614" width="17.7109375" style="113" customWidth="1"/>
    <col min="4615" max="4615" width="10.85546875" style="113" bestFit="1" customWidth="1"/>
    <col min="4616" max="4616" width="9.85546875" style="113" bestFit="1" customWidth="1"/>
    <col min="4617" max="4617" width="11.85546875" style="113" bestFit="1" customWidth="1"/>
    <col min="4618" max="4864" width="9.140625" style="113"/>
    <col min="4865" max="4865" width="3" style="113" customWidth="1"/>
    <col min="4866" max="4866" width="35.140625" style="113" customWidth="1"/>
    <col min="4867" max="4867" width="8.7109375" style="113" customWidth="1"/>
    <col min="4868" max="4868" width="22.140625" style="113" customWidth="1"/>
    <col min="4869" max="4869" width="19.28515625" style="113" customWidth="1"/>
    <col min="4870" max="4870" width="17.7109375" style="113" customWidth="1"/>
    <col min="4871" max="4871" width="10.85546875" style="113" bestFit="1" customWidth="1"/>
    <col min="4872" max="4872" width="9.85546875" style="113" bestFit="1" customWidth="1"/>
    <col min="4873" max="4873" width="11.85546875" style="113" bestFit="1" customWidth="1"/>
    <col min="4874" max="5120" width="9.140625" style="113"/>
    <col min="5121" max="5121" width="3" style="113" customWidth="1"/>
    <col min="5122" max="5122" width="35.140625" style="113" customWidth="1"/>
    <col min="5123" max="5123" width="8.7109375" style="113" customWidth="1"/>
    <col min="5124" max="5124" width="22.140625" style="113" customWidth="1"/>
    <col min="5125" max="5125" width="19.28515625" style="113" customWidth="1"/>
    <col min="5126" max="5126" width="17.7109375" style="113" customWidth="1"/>
    <col min="5127" max="5127" width="10.85546875" style="113" bestFit="1" customWidth="1"/>
    <col min="5128" max="5128" width="9.85546875" style="113" bestFit="1" customWidth="1"/>
    <col min="5129" max="5129" width="11.85546875" style="113" bestFit="1" customWidth="1"/>
    <col min="5130" max="5376" width="9.140625" style="113"/>
    <col min="5377" max="5377" width="3" style="113" customWidth="1"/>
    <col min="5378" max="5378" width="35.140625" style="113" customWidth="1"/>
    <col min="5379" max="5379" width="8.7109375" style="113" customWidth="1"/>
    <col min="5380" max="5380" width="22.140625" style="113" customWidth="1"/>
    <col min="5381" max="5381" width="19.28515625" style="113" customWidth="1"/>
    <col min="5382" max="5382" width="17.7109375" style="113" customWidth="1"/>
    <col min="5383" max="5383" width="10.85546875" style="113" bestFit="1" customWidth="1"/>
    <col min="5384" max="5384" width="9.85546875" style="113" bestFit="1" customWidth="1"/>
    <col min="5385" max="5385" width="11.85546875" style="113" bestFit="1" customWidth="1"/>
    <col min="5386" max="5632" width="9.140625" style="113"/>
    <col min="5633" max="5633" width="3" style="113" customWidth="1"/>
    <col min="5634" max="5634" width="35.140625" style="113" customWidth="1"/>
    <col min="5635" max="5635" width="8.7109375" style="113" customWidth="1"/>
    <col min="5636" max="5636" width="22.140625" style="113" customWidth="1"/>
    <col min="5637" max="5637" width="19.28515625" style="113" customWidth="1"/>
    <col min="5638" max="5638" width="17.7109375" style="113" customWidth="1"/>
    <col min="5639" max="5639" width="10.85546875" style="113" bestFit="1" customWidth="1"/>
    <col min="5640" max="5640" width="9.85546875" style="113" bestFit="1" customWidth="1"/>
    <col min="5641" max="5641" width="11.85546875" style="113" bestFit="1" customWidth="1"/>
    <col min="5642" max="5888" width="9.140625" style="113"/>
    <col min="5889" max="5889" width="3" style="113" customWidth="1"/>
    <col min="5890" max="5890" width="35.140625" style="113" customWidth="1"/>
    <col min="5891" max="5891" width="8.7109375" style="113" customWidth="1"/>
    <col min="5892" max="5892" width="22.140625" style="113" customWidth="1"/>
    <col min="5893" max="5893" width="19.28515625" style="113" customWidth="1"/>
    <col min="5894" max="5894" width="17.7109375" style="113" customWidth="1"/>
    <col min="5895" max="5895" width="10.85546875" style="113" bestFit="1" customWidth="1"/>
    <col min="5896" max="5896" width="9.85546875" style="113" bestFit="1" customWidth="1"/>
    <col min="5897" max="5897" width="11.85546875" style="113" bestFit="1" customWidth="1"/>
    <col min="5898" max="6144" width="9.140625" style="113"/>
    <col min="6145" max="6145" width="3" style="113" customWidth="1"/>
    <col min="6146" max="6146" width="35.140625" style="113" customWidth="1"/>
    <col min="6147" max="6147" width="8.7109375" style="113" customWidth="1"/>
    <col min="6148" max="6148" width="22.140625" style="113" customWidth="1"/>
    <col min="6149" max="6149" width="19.28515625" style="113" customWidth="1"/>
    <col min="6150" max="6150" width="17.7109375" style="113" customWidth="1"/>
    <col min="6151" max="6151" width="10.85546875" style="113" bestFit="1" customWidth="1"/>
    <col min="6152" max="6152" width="9.85546875" style="113" bestFit="1" customWidth="1"/>
    <col min="6153" max="6153" width="11.85546875" style="113" bestFit="1" customWidth="1"/>
    <col min="6154" max="6400" width="9.140625" style="113"/>
    <col min="6401" max="6401" width="3" style="113" customWidth="1"/>
    <col min="6402" max="6402" width="35.140625" style="113" customWidth="1"/>
    <col min="6403" max="6403" width="8.7109375" style="113" customWidth="1"/>
    <col min="6404" max="6404" width="22.140625" style="113" customWidth="1"/>
    <col min="6405" max="6405" width="19.28515625" style="113" customWidth="1"/>
    <col min="6406" max="6406" width="17.7109375" style="113" customWidth="1"/>
    <col min="6407" max="6407" width="10.85546875" style="113" bestFit="1" customWidth="1"/>
    <col min="6408" max="6408" width="9.85546875" style="113" bestFit="1" customWidth="1"/>
    <col min="6409" max="6409" width="11.85546875" style="113" bestFit="1" customWidth="1"/>
    <col min="6410" max="6656" width="9.140625" style="113"/>
    <col min="6657" max="6657" width="3" style="113" customWidth="1"/>
    <col min="6658" max="6658" width="35.140625" style="113" customWidth="1"/>
    <col min="6659" max="6659" width="8.7109375" style="113" customWidth="1"/>
    <col min="6660" max="6660" width="22.140625" style="113" customWidth="1"/>
    <col min="6661" max="6661" width="19.28515625" style="113" customWidth="1"/>
    <col min="6662" max="6662" width="17.7109375" style="113" customWidth="1"/>
    <col min="6663" max="6663" width="10.85546875" style="113" bestFit="1" customWidth="1"/>
    <col min="6664" max="6664" width="9.85546875" style="113" bestFit="1" customWidth="1"/>
    <col min="6665" max="6665" width="11.85546875" style="113" bestFit="1" customWidth="1"/>
    <col min="6666" max="6912" width="9.140625" style="113"/>
    <col min="6913" max="6913" width="3" style="113" customWidth="1"/>
    <col min="6914" max="6914" width="35.140625" style="113" customWidth="1"/>
    <col min="6915" max="6915" width="8.7109375" style="113" customWidth="1"/>
    <col min="6916" max="6916" width="22.140625" style="113" customWidth="1"/>
    <col min="6917" max="6917" width="19.28515625" style="113" customWidth="1"/>
    <col min="6918" max="6918" width="17.7109375" style="113" customWidth="1"/>
    <col min="6919" max="6919" width="10.85546875" style="113" bestFit="1" customWidth="1"/>
    <col min="6920" max="6920" width="9.85546875" style="113" bestFit="1" customWidth="1"/>
    <col min="6921" max="6921" width="11.85546875" style="113" bestFit="1" customWidth="1"/>
    <col min="6922" max="7168" width="9.140625" style="113"/>
    <col min="7169" max="7169" width="3" style="113" customWidth="1"/>
    <col min="7170" max="7170" width="35.140625" style="113" customWidth="1"/>
    <col min="7171" max="7171" width="8.7109375" style="113" customWidth="1"/>
    <col min="7172" max="7172" width="22.140625" style="113" customWidth="1"/>
    <col min="7173" max="7173" width="19.28515625" style="113" customWidth="1"/>
    <col min="7174" max="7174" width="17.7109375" style="113" customWidth="1"/>
    <col min="7175" max="7175" width="10.85546875" style="113" bestFit="1" customWidth="1"/>
    <col min="7176" max="7176" width="9.85546875" style="113" bestFit="1" customWidth="1"/>
    <col min="7177" max="7177" width="11.85546875" style="113" bestFit="1" customWidth="1"/>
    <col min="7178" max="7424" width="9.140625" style="113"/>
    <col min="7425" max="7425" width="3" style="113" customWidth="1"/>
    <col min="7426" max="7426" width="35.140625" style="113" customWidth="1"/>
    <col min="7427" max="7427" width="8.7109375" style="113" customWidth="1"/>
    <col min="7428" max="7428" width="22.140625" style="113" customWidth="1"/>
    <col min="7429" max="7429" width="19.28515625" style="113" customWidth="1"/>
    <col min="7430" max="7430" width="17.7109375" style="113" customWidth="1"/>
    <col min="7431" max="7431" width="10.85546875" style="113" bestFit="1" customWidth="1"/>
    <col min="7432" max="7432" width="9.85546875" style="113" bestFit="1" customWidth="1"/>
    <col min="7433" max="7433" width="11.85546875" style="113" bestFit="1" customWidth="1"/>
    <col min="7434" max="7680" width="9.140625" style="113"/>
    <col min="7681" max="7681" width="3" style="113" customWidth="1"/>
    <col min="7682" max="7682" width="35.140625" style="113" customWidth="1"/>
    <col min="7683" max="7683" width="8.7109375" style="113" customWidth="1"/>
    <col min="7684" max="7684" width="22.140625" style="113" customWidth="1"/>
    <col min="7685" max="7685" width="19.28515625" style="113" customWidth="1"/>
    <col min="7686" max="7686" width="17.7109375" style="113" customWidth="1"/>
    <col min="7687" max="7687" width="10.85546875" style="113" bestFit="1" customWidth="1"/>
    <col min="7688" max="7688" width="9.85546875" style="113" bestFit="1" customWidth="1"/>
    <col min="7689" max="7689" width="11.85546875" style="113" bestFit="1" customWidth="1"/>
    <col min="7690" max="7936" width="9.140625" style="113"/>
    <col min="7937" max="7937" width="3" style="113" customWidth="1"/>
    <col min="7938" max="7938" width="35.140625" style="113" customWidth="1"/>
    <col min="7939" max="7939" width="8.7109375" style="113" customWidth="1"/>
    <col min="7940" max="7940" width="22.140625" style="113" customWidth="1"/>
    <col min="7941" max="7941" width="19.28515625" style="113" customWidth="1"/>
    <col min="7942" max="7942" width="17.7109375" style="113" customWidth="1"/>
    <col min="7943" max="7943" width="10.85546875" style="113" bestFit="1" customWidth="1"/>
    <col min="7944" max="7944" width="9.85546875" style="113" bestFit="1" customWidth="1"/>
    <col min="7945" max="7945" width="11.85546875" style="113" bestFit="1" customWidth="1"/>
    <col min="7946" max="8192" width="9.140625" style="113"/>
    <col min="8193" max="8193" width="3" style="113" customWidth="1"/>
    <col min="8194" max="8194" width="35.140625" style="113" customWidth="1"/>
    <col min="8195" max="8195" width="8.7109375" style="113" customWidth="1"/>
    <col min="8196" max="8196" width="22.140625" style="113" customWidth="1"/>
    <col min="8197" max="8197" width="19.28515625" style="113" customWidth="1"/>
    <col min="8198" max="8198" width="17.7109375" style="113" customWidth="1"/>
    <col min="8199" max="8199" width="10.85546875" style="113" bestFit="1" customWidth="1"/>
    <col min="8200" max="8200" width="9.85546875" style="113" bestFit="1" customWidth="1"/>
    <col min="8201" max="8201" width="11.85546875" style="113" bestFit="1" customWidth="1"/>
    <col min="8202" max="8448" width="9.140625" style="113"/>
    <col min="8449" max="8449" width="3" style="113" customWidth="1"/>
    <col min="8450" max="8450" width="35.140625" style="113" customWidth="1"/>
    <col min="8451" max="8451" width="8.7109375" style="113" customWidth="1"/>
    <col min="8452" max="8452" width="22.140625" style="113" customWidth="1"/>
    <col min="8453" max="8453" width="19.28515625" style="113" customWidth="1"/>
    <col min="8454" max="8454" width="17.7109375" style="113" customWidth="1"/>
    <col min="8455" max="8455" width="10.85546875" style="113" bestFit="1" customWidth="1"/>
    <col min="8456" max="8456" width="9.85546875" style="113" bestFit="1" customWidth="1"/>
    <col min="8457" max="8457" width="11.85546875" style="113" bestFit="1" customWidth="1"/>
    <col min="8458" max="8704" width="9.140625" style="113"/>
    <col min="8705" max="8705" width="3" style="113" customWidth="1"/>
    <col min="8706" max="8706" width="35.140625" style="113" customWidth="1"/>
    <col min="8707" max="8707" width="8.7109375" style="113" customWidth="1"/>
    <col min="8708" max="8708" width="22.140625" style="113" customWidth="1"/>
    <col min="8709" max="8709" width="19.28515625" style="113" customWidth="1"/>
    <col min="8710" max="8710" width="17.7109375" style="113" customWidth="1"/>
    <col min="8711" max="8711" width="10.85546875" style="113" bestFit="1" customWidth="1"/>
    <col min="8712" max="8712" width="9.85546875" style="113" bestFit="1" customWidth="1"/>
    <col min="8713" max="8713" width="11.85546875" style="113" bestFit="1" customWidth="1"/>
    <col min="8714" max="8960" width="9.140625" style="113"/>
    <col min="8961" max="8961" width="3" style="113" customWidth="1"/>
    <col min="8962" max="8962" width="35.140625" style="113" customWidth="1"/>
    <col min="8963" max="8963" width="8.7109375" style="113" customWidth="1"/>
    <col min="8964" max="8964" width="22.140625" style="113" customWidth="1"/>
    <col min="8965" max="8965" width="19.28515625" style="113" customWidth="1"/>
    <col min="8966" max="8966" width="17.7109375" style="113" customWidth="1"/>
    <col min="8967" max="8967" width="10.85546875" style="113" bestFit="1" customWidth="1"/>
    <col min="8968" max="8968" width="9.85546875" style="113" bestFit="1" customWidth="1"/>
    <col min="8969" max="8969" width="11.85546875" style="113" bestFit="1" customWidth="1"/>
    <col min="8970" max="9216" width="9.140625" style="113"/>
    <col min="9217" max="9217" width="3" style="113" customWidth="1"/>
    <col min="9218" max="9218" width="35.140625" style="113" customWidth="1"/>
    <col min="9219" max="9219" width="8.7109375" style="113" customWidth="1"/>
    <col min="9220" max="9220" width="22.140625" style="113" customWidth="1"/>
    <col min="9221" max="9221" width="19.28515625" style="113" customWidth="1"/>
    <col min="9222" max="9222" width="17.7109375" style="113" customWidth="1"/>
    <col min="9223" max="9223" width="10.85546875" style="113" bestFit="1" customWidth="1"/>
    <col min="9224" max="9224" width="9.85546875" style="113" bestFit="1" customWidth="1"/>
    <col min="9225" max="9225" width="11.85546875" style="113" bestFit="1" customWidth="1"/>
    <col min="9226" max="9472" width="9.140625" style="113"/>
    <col min="9473" max="9473" width="3" style="113" customWidth="1"/>
    <col min="9474" max="9474" width="35.140625" style="113" customWidth="1"/>
    <col min="9475" max="9475" width="8.7109375" style="113" customWidth="1"/>
    <col min="9476" max="9476" width="22.140625" style="113" customWidth="1"/>
    <col min="9477" max="9477" width="19.28515625" style="113" customWidth="1"/>
    <col min="9478" max="9478" width="17.7109375" style="113" customWidth="1"/>
    <col min="9479" max="9479" width="10.85546875" style="113" bestFit="1" customWidth="1"/>
    <col min="9480" max="9480" width="9.85546875" style="113" bestFit="1" customWidth="1"/>
    <col min="9481" max="9481" width="11.85546875" style="113" bestFit="1" customWidth="1"/>
    <col min="9482" max="9728" width="9.140625" style="113"/>
    <col min="9729" max="9729" width="3" style="113" customWidth="1"/>
    <col min="9730" max="9730" width="35.140625" style="113" customWidth="1"/>
    <col min="9731" max="9731" width="8.7109375" style="113" customWidth="1"/>
    <col min="9732" max="9732" width="22.140625" style="113" customWidth="1"/>
    <col min="9733" max="9733" width="19.28515625" style="113" customWidth="1"/>
    <col min="9734" max="9734" width="17.7109375" style="113" customWidth="1"/>
    <col min="9735" max="9735" width="10.85546875" style="113" bestFit="1" customWidth="1"/>
    <col min="9736" max="9736" width="9.85546875" style="113" bestFit="1" customWidth="1"/>
    <col min="9737" max="9737" width="11.85546875" style="113" bestFit="1" customWidth="1"/>
    <col min="9738" max="9984" width="9.140625" style="113"/>
    <col min="9985" max="9985" width="3" style="113" customWidth="1"/>
    <col min="9986" max="9986" width="35.140625" style="113" customWidth="1"/>
    <col min="9987" max="9987" width="8.7109375" style="113" customWidth="1"/>
    <col min="9988" max="9988" width="22.140625" style="113" customWidth="1"/>
    <col min="9989" max="9989" width="19.28515625" style="113" customWidth="1"/>
    <col min="9990" max="9990" width="17.7109375" style="113" customWidth="1"/>
    <col min="9991" max="9991" width="10.85546875" style="113" bestFit="1" customWidth="1"/>
    <col min="9992" max="9992" width="9.85546875" style="113" bestFit="1" customWidth="1"/>
    <col min="9993" max="9993" width="11.85546875" style="113" bestFit="1" customWidth="1"/>
    <col min="9994" max="10240" width="9.140625" style="113"/>
    <col min="10241" max="10241" width="3" style="113" customWidth="1"/>
    <col min="10242" max="10242" width="35.140625" style="113" customWidth="1"/>
    <col min="10243" max="10243" width="8.7109375" style="113" customWidth="1"/>
    <col min="10244" max="10244" width="22.140625" style="113" customWidth="1"/>
    <col min="10245" max="10245" width="19.28515625" style="113" customWidth="1"/>
    <col min="10246" max="10246" width="17.7109375" style="113" customWidth="1"/>
    <col min="10247" max="10247" width="10.85546875" style="113" bestFit="1" customWidth="1"/>
    <col min="10248" max="10248" width="9.85546875" style="113" bestFit="1" customWidth="1"/>
    <col min="10249" max="10249" width="11.85546875" style="113" bestFit="1" customWidth="1"/>
    <col min="10250" max="10496" width="9.140625" style="113"/>
    <col min="10497" max="10497" width="3" style="113" customWidth="1"/>
    <col min="10498" max="10498" width="35.140625" style="113" customWidth="1"/>
    <col min="10499" max="10499" width="8.7109375" style="113" customWidth="1"/>
    <col min="10500" max="10500" width="22.140625" style="113" customWidth="1"/>
    <col min="10501" max="10501" width="19.28515625" style="113" customWidth="1"/>
    <col min="10502" max="10502" width="17.7109375" style="113" customWidth="1"/>
    <col min="10503" max="10503" width="10.85546875" style="113" bestFit="1" customWidth="1"/>
    <col min="10504" max="10504" width="9.85546875" style="113" bestFit="1" customWidth="1"/>
    <col min="10505" max="10505" width="11.85546875" style="113" bestFit="1" customWidth="1"/>
    <col min="10506" max="10752" width="9.140625" style="113"/>
    <col min="10753" max="10753" width="3" style="113" customWidth="1"/>
    <col min="10754" max="10754" width="35.140625" style="113" customWidth="1"/>
    <col min="10755" max="10755" width="8.7109375" style="113" customWidth="1"/>
    <col min="10756" max="10756" width="22.140625" style="113" customWidth="1"/>
    <col min="10757" max="10757" width="19.28515625" style="113" customWidth="1"/>
    <col min="10758" max="10758" width="17.7109375" style="113" customWidth="1"/>
    <col min="10759" max="10759" width="10.85546875" style="113" bestFit="1" customWidth="1"/>
    <col min="10760" max="10760" width="9.85546875" style="113" bestFit="1" customWidth="1"/>
    <col min="10761" max="10761" width="11.85546875" style="113" bestFit="1" customWidth="1"/>
    <col min="10762" max="11008" width="9.140625" style="113"/>
    <col min="11009" max="11009" width="3" style="113" customWidth="1"/>
    <col min="11010" max="11010" width="35.140625" style="113" customWidth="1"/>
    <col min="11011" max="11011" width="8.7109375" style="113" customWidth="1"/>
    <col min="11012" max="11012" width="22.140625" style="113" customWidth="1"/>
    <col min="11013" max="11013" width="19.28515625" style="113" customWidth="1"/>
    <col min="11014" max="11014" width="17.7109375" style="113" customWidth="1"/>
    <col min="11015" max="11015" width="10.85546875" style="113" bestFit="1" customWidth="1"/>
    <col min="11016" max="11016" width="9.85546875" style="113" bestFit="1" customWidth="1"/>
    <col min="11017" max="11017" width="11.85546875" style="113" bestFit="1" customWidth="1"/>
    <col min="11018" max="11264" width="9.140625" style="113"/>
    <col min="11265" max="11265" width="3" style="113" customWidth="1"/>
    <col min="11266" max="11266" width="35.140625" style="113" customWidth="1"/>
    <col min="11267" max="11267" width="8.7109375" style="113" customWidth="1"/>
    <col min="11268" max="11268" width="22.140625" style="113" customWidth="1"/>
    <col min="11269" max="11269" width="19.28515625" style="113" customWidth="1"/>
    <col min="11270" max="11270" width="17.7109375" style="113" customWidth="1"/>
    <col min="11271" max="11271" width="10.85546875" style="113" bestFit="1" customWidth="1"/>
    <col min="11272" max="11272" width="9.85546875" style="113" bestFit="1" customWidth="1"/>
    <col min="11273" max="11273" width="11.85546875" style="113" bestFit="1" customWidth="1"/>
    <col min="11274" max="11520" width="9.140625" style="113"/>
    <col min="11521" max="11521" width="3" style="113" customWidth="1"/>
    <col min="11522" max="11522" width="35.140625" style="113" customWidth="1"/>
    <col min="11523" max="11523" width="8.7109375" style="113" customWidth="1"/>
    <col min="11524" max="11524" width="22.140625" style="113" customWidth="1"/>
    <col min="11525" max="11525" width="19.28515625" style="113" customWidth="1"/>
    <col min="11526" max="11526" width="17.7109375" style="113" customWidth="1"/>
    <col min="11527" max="11527" width="10.85546875" style="113" bestFit="1" customWidth="1"/>
    <col min="11528" max="11528" width="9.85546875" style="113" bestFit="1" customWidth="1"/>
    <col min="11529" max="11529" width="11.85546875" style="113" bestFit="1" customWidth="1"/>
    <col min="11530" max="11776" width="9.140625" style="113"/>
    <col min="11777" max="11777" width="3" style="113" customWidth="1"/>
    <col min="11778" max="11778" width="35.140625" style="113" customWidth="1"/>
    <col min="11779" max="11779" width="8.7109375" style="113" customWidth="1"/>
    <col min="11780" max="11780" width="22.140625" style="113" customWidth="1"/>
    <col min="11781" max="11781" width="19.28515625" style="113" customWidth="1"/>
    <col min="11782" max="11782" width="17.7109375" style="113" customWidth="1"/>
    <col min="11783" max="11783" width="10.85546875" style="113" bestFit="1" customWidth="1"/>
    <col min="11784" max="11784" width="9.85546875" style="113" bestFit="1" customWidth="1"/>
    <col min="11785" max="11785" width="11.85546875" style="113" bestFit="1" customWidth="1"/>
    <col min="11786" max="12032" width="9.140625" style="113"/>
    <col min="12033" max="12033" width="3" style="113" customWidth="1"/>
    <col min="12034" max="12034" width="35.140625" style="113" customWidth="1"/>
    <col min="12035" max="12035" width="8.7109375" style="113" customWidth="1"/>
    <col min="12036" max="12036" width="22.140625" style="113" customWidth="1"/>
    <col min="12037" max="12037" width="19.28515625" style="113" customWidth="1"/>
    <col min="12038" max="12038" width="17.7109375" style="113" customWidth="1"/>
    <col min="12039" max="12039" width="10.85546875" style="113" bestFit="1" customWidth="1"/>
    <col min="12040" max="12040" width="9.85546875" style="113" bestFit="1" customWidth="1"/>
    <col min="12041" max="12041" width="11.85546875" style="113" bestFit="1" customWidth="1"/>
    <col min="12042" max="12288" width="9.140625" style="113"/>
    <col min="12289" max="12289" width="3" style="113" customWidth="1"/>
    <col min="12290" max="12290" width="35.140625" style="113" customWidth="1"/>
    <col min="12291" max="12291" width="8.7109375" style="113" customWidth="1"/>
    <col min="12292" max="12292" width="22.140625" style="113" customWidth="1"/>
    <col min="12293" max="12293" width="19.28515625" style="113" customWidth="1"/>
    <col min="12294" max="12294" width="17.7109375" style="113" customWidth="1"/>
    <col min="12295" max="12295" width="10.85546875" style="113" bestFit="1" customWidth="1"/>
    <col min="12296" max="12296" width="9.85546875" style="113" bestFit="1" customWidth="1"/>
    <col min="12297" max="12297" width="11.85546875" style="113" bestFit="1" customWidth="1"/>
    <col min="12298" max="12544" width="9.140625" style="113"/>
    <col min="12545" max="12545" width="3" style="113" customWidth="1"/>
    <col min="12546" max="12546" width="35.140625" style="113" customWidth="1"/>
    <col min="12547" max="12547" width="8.7109375" style="113" customWidth="1"/>
    <col min="12548" max="12548" width="22.140625" style="113" customWidth="1"/>
    <col min="12549" max="12549" width="19.28515625" style="113" customWidth="1"/>
    <col min="12550" max="12550" width="17.7109375" style="113" customWidth="1"/>
    <col min="12551" max="12551" width="10.85546875" style="113" bestFit="1" customWidth="1"/>
    <col min="12552" max="12552" width="9.85546875" style="113" bestFit="1" customWidth="1"/>
    <col min="12553" max="12553" width="11.85546875" style="113" bestFit="1" customWidth="1"/>
    <col min="12554" max="12800" width="9.140625" style="113"/>
    <col min="12801" max="12801" width="3" style="113" customWidth="1"/>
    <col min="12802" max="12802" width="35.140625" style="113" customWidth="1"/>
    <col min="12803" max="12803" width="8.7109375" style="113" customWidth="1"/>
    <col min="12804" max="12804" width="22.140625" style="113" customWidth="1"/>
    <col min="12805" max="12805" width="19.28515625" style="113" customWidth="1"/>
    <col min="12806" max="12806" width="17.7109375" style="113" customWidth="1"/>
    <col min="12807" max="12807" width="10.85546875" style="113" bestFit="1" customWidth="1"/>
    <col min="12808" max="12808" width="9.85546875" style="113" bestFit="1" customWidth="1"/>
    <col min="12809" max="12809" width="11.85546875" style="113" bestFit="1" customWidth="1"/>
    <col min="12810" max="13056" width="9.140625" style="113"/>
    <col min="13057" max="13057" width="3" style="113" customWidth="1"/>
    <col min="13058" max="13058" width="35.140625" style="113" customWidth="1"/>
    <col min="13059" max="13059" width="8.7109375" style="113" customWidth="1"/>
    <col min="13060" max="13060" width="22.140625" style="113" customWidth="1"/>
    <col min="13061" max="13061" width="19.28515625" style="113" customWidth="1"/>
    <col min="13062" max="13062" width="17.7109375" style="113" customWidth="1"/>
    <col min="13063" max="13063" width="10.85546875" style="113" bestFit="1" customWidth="1"/>
    <col min="13064" max="13064" width="9.85546875" style="113" bestFit="1" customWidth="1"/>
    <col min="13065" max="13065" width="11.85546875" style="113" bestFit="1" customWidth="1"/>
    <col min="13066" max="13312" width="9.140625" style="113"/>
    <col min="13313" max="13313" width="3" style="113" customWidth="1"/>
    <col min="13314" max="13314" width="35.140625" style="113" customWidth="1"/>
    <col min="13315" max="13315" width="8.7109375" style="113" customWidth="1"/>
    <col min="13316" max="13316" width="22.140625" style="113" customWidth="1"/>
    <col min="13317" max="13317" width="19.28515625" style="113" customWidth="1"/>
    <col min="13318" max="13318" width="17.7109375" style="113" customWidth="1"/>
    <col min="13319" max="13319" width="10.85546875" style="113" bestFit="1" customWidth="1"/>
    <col min="13320" max="13320" width="9.85546875" style="113" bestFit="1" customWidth="1"/>
    <col min="13321" max="13321" width="11.85546875" style="113" bestFit="1" customWidth="1"/>
    <col min="13322" max="13568" width="9.140625" style="113"/>
    <col min="13569" max="13569" width="3" style="113" customWidth="1"/>
    <col min="13570" max="13570" width="35.140625" style="113" customWidth="1"/>
    <col min="13571" max="13571" width="8.7109375" style="113" customWidth="1"/>
    <col min="13572" max="13572" width="22.140625" style="113" customWidth="1"/>
    <col min="13573" max="13573" width="19.28515625" style="113" customWidth="1"/>
    <col min="13574" max="13574" width="17.7109375" style="113" customWidth="1"/>
    <col min="13575" max="13575" width="10.85546875" style="113" bestFit="1" customWidth="1"/>
    <col min="13576" max="13576" width="9.85546875" style="113" bestFit="1" customWidth="1"/>
    <col min="13577" max="13577" width="11.85546875" style="113" bestFit="1" customWidth="1"/>
    <col min="13578" max="13824" width="9.140625" style="113"/>
    <col min="13825" max="13825" width="3" style="113" customWidth="1"/>
    <col min="13826" max="13826" width="35.140625" style="113" customWidth="1"/>
    <col min="13827" max="13827" width="8.7109375" style="113" customWidth="1"/>
    <col min="13828" max="13828" width="22.140625" style="113" customWidth="1"/>
    <col min="13829" max="13829" width="19.28515625" style="113" customWidth="1"/>
    <col min="13830" max="13830" width="17.7109375" style="113" customWidth="1"/>
    <col min="13831" max="13831" width="10.85546875" style="113" bestFit="1" customWidth="1"/>
    <col min="13832" max="13832" width="9.85546875" style="113" bestFit="1" customWidth="1"/>
    <col min="13833" max="13833" width="11.85546875" style="113" bestFit="1" customWidth="1"/>
    <col min="13834" max="14080" width="9.140625" style="113"/>
    <col min="14081" max="14081" width="3" style="113" customWidth="1"/>
    <col min="14082" max="14082" width="35.140625" style="113" customWidth="1"/>
    <col min="14083" max="14083" width="8.7109375" style="113" customWidth="1"/>
    <col min="14084" max="14084" width="22.140625" style="113" customWidth="1"/>
    <col min="14085" max="14085" width="19.28515625" style="113" customWidth="1"/>
    <col min="14086" max="14086" width="17.7109375" style="113" customWidth="1"/>
    <col min="14087" max="14087" width="10.85546875" style="113" bestFit="1" customWidth="1"/>
    <col min="14088" max="14088" width="9.85546875" style="113" bestFit="1" customWidth="1"/>
    <col min="14089" max="14089" width="11.85546875" style="113" bestFit="1" customWidth="1"/>
    <col min="14090" max="14336" width="9.140625" style="113"/>
    <col min="14337" max="14337" width="3" style="113" customWidth="1"/>
    <col min="14338" max="14338" width="35.140625" style="113" customWidth="1"/>
    <col min="14339" max="14339" width="8.7109375" style="113" customWidth="1"/>
    <col min="14340" max="14340" width="22.140625" style="113" customWidth="1"/>
    <col min="14341" max="14341" width="19.28515625" style="113" customWidth="1"/>
    <col min="14342" max="14342" width="17.7109375" style="113" customWidth="1"/>
    <col min="14343" max="14343" width="10.85546875" style="113" bestFit="1" customWidth="1"/>
    <col min="14344" max="14344" width="9.85546875" style="113" bestFit="1" customWidth="1"/>
    <col min="14345" max="14345" width="11.85546875" style="113" bestFit="1" customWidth="1"/>
    <col min="14346" max="14592" width="9.140625" style="113"/>
    <col min="14593" max="14593" width="3" style="113" customWidth="1"/>
    <col min="14594" max="14594" width="35.140625" style="113" customWidth="1"/>
    <col min="14595" max="14595" width="8.7109375" style="113" customWidth="1"/>
    <col min="14596" max="14596" width="22.140625" style="113" customWidth="1"/>
    <col min="14597" max="14597" width="19.28515625" style="113" customWidth="1"/>
    <col min="14598" max="14598" width="17.7109375" style="113" customWidth="1"/>
    <col min="14599" max="14599" width="10.85546875" style="113" bestFit="1" customWidth="1"/>
    <col min="14600" max="14600" width="9.85546875" style="113" bestFit="1" customWidth="1"/>
    <col min="14601" max="14601" width="11.85546875" style="113" bestFit="1" customWidth="1"/>
    <col min="14602" max="14848" width="9.140625" style="113"/>
    <col min="14849" max="14849" width="3" style="113" customWidth="1"/>
    <col min="14850" max="14850" width="35.140625" style="113" customWidth="1"/>
    <col min="14851" max="14851" width="8.7109375" style="113" customWidth="1"/>
    <col min="14852" max="14852" width="22.140625" style="113" customWidth="1"/>
    <col min="14853" max="14853" width="19.28515625" style="113" customWidth="1"/>
    <col min="14854" max="14854" width="17.7109375" style="113" customWidth="1"/>
    <col min="14855" max="14855" width="10.85546875" style="113" bestFit="1" customWidth="1"/>
    <col min="14856" max="14856" width="9.85546875" style="113" bestFit="1" customWidth="1"/>
    <col min="14857" max="14857" width="11.85546875" style="113" bestFit="1" customWidth="1"/>
    <col min="14858" max="15104" width="9.140625" style="113"/>
    <col min="15105" max="15105" width="3" style="113" customWidth="1"/>
    <col min="15106" max="15106" width="35.140625" style="113" customWidth="1"/>
    <col min="15107" max="15107" width="8.7109375" style="113" customWidth="1"/>
    <col min="15108" max="15108" width="22.140625" style="113" customWidth="1"/>
    <col min="15109" max="15109" width="19.28515625" style="113" customWidth="1"/>
    <col min="15110" max="15110" width="17.7109375" style="113" customWidth="1"/>
    <col min="15111" max="15111" width="10.85546875" style="113" bestFit="1" customWidth="1"/>
    <col min="15112" max="15112" width="9.85546875" style="113" bestFit="1" customWidth="1"/>
    <col min="15113" max="15113" width="11.85546875" style="113" bestFit="1" customWidth="1"/>
    <col min="15114" max="15360" width="9.140625" style="113"/>
    <col min="15361" max="15361" width="3" style="113" customWidth="1"/>
    <col min="15362" max="15362" width="35.140625" style="113" customWidth="1"/>
    <col min="15363" max="15363" width="8.7109375" style="113" customWidth="1"/>
    <col min="15364" max="15364" width="22.140625" style="113" customWidth="1"/>
    <col min="15365" max="15365" width="19.28515625" style="113" customWidth="1"/>
    <col min="15366" max="15366" width="17.7109375" style="113" customWidth="1"/>
    <col min="15367" max="15367" width="10.85546875" style="113" bestFit="1" customWidth="1"/>
    <col min="15368" max="15368" width="9.85546875" style="113" bestFit="1" customWidth="1"/>
    <col min="15369" max="15369" width="11.85546875" style="113" bestFit="1" customWidth="1"/>
    <col min="15370" max="15616" width="9.140625" style="113"/>
    <col min="15617" max="15617" width="3" style="113" customWidth="1"/>
    <col min="15618" max="15618" width="35.140625" style="113" customWidth="1"/>
    <col min="15619" max="15619" width="8.7109375" style="113" customWidth="1"/>
    <col min="15620" max="15620" width="22.140625" style="113" customWidth="1"/>
    <col min="15621" max="15621" width="19.28515625" style="113" customWidth="1"/>
    <col min="15622" max="15622" width="17.7109375" style="113" customWidth="1"/>
    <col min="15623" max="15623" width="10.85546875" style="113" bestFit="1" customWidth="1"/>
    <col min="15624" max="15624" width="9.85546875" style="113" bestFit="1" customWidth="1"/>
    <col min="15625" max="15625" width="11.85546875" style="113" bestFit="1" customWidth="1"/>
    <col min="15626" max="15872" width="9.140625" style="113"/>
    <col min="15873" max="15873" width="3" style="113" customWidth="1"/>
    <col min="15874" max="15874" width="35.140625" style="113" customWidth="1"/>
    <col min="15875" max="15875" width="8.7109375" style="113" customWidth="1"/>
    <col min="15876" max="15876" width="22.140625" style="113" customWidth="1"/>
    <col min="15877" max="15877" width="19.28515625" style="113" customWidth="1"/>
    <col min="15878" max="15878" width="17.7109375" style="113" customWidth="1"/>
    <col min="15879" max="15879" width="10.85546875" style="113" bestFit="1" customWidth="1"/>
    <col min="15880" max="15880" width="9.85546875" style="113" bestFit="1" customWidth="1"/>
    <col min="15881" max="15881" width="11.85546875" style="113" bestFit="1" customWidth="1"/>
    <col min="15882" max="16128" width="9.140625" style="113"/>
    <col min="16129" max="16129" width="3" style="113" customWidth="1"/>
    <col min="16130" max="16130" width="35.140625" style="113" customWidth="1"/>
    <col min="16131" max="16131" width="8.7109375" style="113" customWidth="1"/>
    <col min="16132" max="16132" width="22.140625" style="113" customWidth="1"/>
    <col min="16133" max="16133" width="19.28515625" style="113" customWidth="1"/>
    <col min="16134" max="16134" width="17.7109375" style="113" customWidth="1"/>
    <col min="16135" max="16135" width="10.85546875" style="113" bestFit="1" customWidth="1"/>
    <col min="16136" max="16136" width="9.85546875" style="113" bestFit="1" customWidth="1"/>
    <col min="16137" max="16137" width="11.85546875" style="113" bestFit="1" customWidth="1"/>
    <col min="16138" max="16384" width="9.140625" style="113"/>
  </cols>
  <sheetData>
    <row r="1" spans="1:9" ht="18" customHeight="1">
      <c r="B1" s="347" t="s">
        <v>0</v>
      </c>
      <c r="C1" s="347"/>
      <c r="D1" s="347"/>
      <c r="E1" s="347"/>
      <c r="F1" s="159"/>
      <c r="H1" s="160"/>
      <c r="I1" s="160"/>
    </row>
    <row r="2" spans="1:9" ht="18" customHeight="1">
      <c r="B2" s="347" t="s">
        <v>331</v>
      </c>
      <c r="C2" s="347"/>
      <c r="D2" s="347"/>
      <c r="E2" s="347"/>
      <c r="F2" s="347"/>
      <c r="H2" s="160"/>
      <c r="I2" s="160"/>
    </row>
    <row r="3" spans="1:9" ht="18" customHeight="1">
      <c r="B3" s="158" t="s">
        <v>332</v>
      </c>
      <c r="C3" s="161"/>
      <c r="D3" s="162"/>
      <c r="E3" s="159"/>
      <c r="F3" s="159"/>
      <c r="H3" s="160"/>
      <c r="I3" s="160"/>
    </row>
    <row r="4" spans="1:9" ht="18" customHeight="1">
      <c r="B4" s="158"/>
      <c r="C4" s="161"/>
      <c r="D4" s="162"/>
      <c r="E4" s="159"/>
      <c r="F4" s="159"/>
      <c r="H4" s="160"/>
      <c r="I4" s="160"/>
    </row>
    <row r="5" spans="1:9" ht="23.25">
      <c r="A5" s="188"/>
      <c r="B5" s="355" t="s">
        <v>345</v>
      </c>
      <c r="C5" s="356"/>
      <c r="D5" s="356"/>
      <c r="E5" s="356"/>
      <c r="F5" s="356"/>
    </row>
    <row r="6" spans="1:9">
      <c r="A6" s="188"/>
      <c r="B6" s="189" t="s">
        <v>41</v>
      </c>
      <c r="C6" s="190" t="s">
        <v>20</v>
      </c>
      <c r="D6" s="191" t="s">
        <v>334</v>
      </c>
      <c r="E6" s="192" t="s">
        <v>335</v>
      </c>
      <c r="F6" s="192" t="s">
        <v>336</v>
      </c>
    </row>
    <row r="7" spans="1:9" ht="17.100000000000001" customHeight="1">
      <c r="A7" s="188"/>
      <c r="B7" s="350" t="s">
        <v>29</v>
      </c>
      <c r="C7" s="351"/>
      <c r="D7" s="351"/>
      <c r="E7" s="351"/>
      <c r="F7" s="352"/>
    </row>
    <row r="8" spans="1:9" s="195" customFormat="1" ht="17.100000000000001" customHeight="1">
      <c r="A8" s="193"/>
      <c r="B8" s="194" t="s">
        <v>346</v>
      </c>
      <c r="C8" s="194" t="s">
        <v>45</v>
      </c>
      <c r="D8" s="170">
        <v>5</v>
      </c>
      <c r="E8" s="170">
        <v>18000000</v>
      </c>
      <c r="F8" s="170">
        <v>1800000</v>
      </c>
    </row>
    <row r="9" spans="1:9" ht="17.100000000000001" customHeight="1">
      <c r="A9" s="185"/>
      <c r="B9" s="186" t="s">
        <v>339</v>
      </c>
      <c r="C9" s="187"/>
      <c r="D9" s="173">
        <f t="shared" ref="D9:F10" si="0">D8</f>
        <v>5</v>
      </c>
      <c r="E9" s="173">
        <f t="shared" si="0"/>
        <v>18000000</v>
      </c>
      <c r="F9" s="173">
        <f t="shared" si="0"/>
        <v>1800000</v>
      </c>
    </row>
    <row r="10" spans="1:9">
      <c r="A10" s="188"/>
      <c r="B10" s="345" t="s">
        <v>40</v>
      </c>
      <c r="C10" s="346"/>
      <c r="D10" s="173">
        <f t="shared" si="0"/>
        <v>5</v>
      </c>
      <c r="E10" s="173">
        <f t="shared" si="0"/>
        <v>18000000</v>
      </c>
      <c r="F10" s="173">
        <f t="shared" si="0"/>
        <v>1800000</v>
      </c>
    </row>
    <row r="11" spans="1:9">
      <c r="A11" s="188"/>
      <c r="B11" s="188"/>
      <c r="C11" s="185"/>
    </row>
    <row r="12" spans="1:9">
      <c r="A12" s="188"/>
      <c r="B12" s="188"/>
      <c r="C12" s="185"/>
    </row>
    <row r="13" spans="1:9">
      <c r="A13" s="188"/>
      <c r="B13" s="188"/>
      <c r="C13" s="185"/>
    </row>
    <row r="14" spans="1:9">
      <c r="A14" s="188"/>
      <c r="B14" s="188"/>
      <c r="C14" s="185"/>
    </row>
    <row r="15" spans="1:9">
      <c r="A15" s="188"/>
      <c r="B15" s="188"/>
      <c r="C15" s="185"/>
    </row>
    <row r="16" spans="1:9">
      <c r="A16" s="188"/>
      <c r="B16" s="188"/>
      <c r="C16" s="185"/>
    </row>
    <row r="17" spans="1:3">
      <c r="A17" s="188"/>
      <c r="B17" s="188"/>
      <c r="C17" s="185"/>
    </row>
    <row r="18" spans="1:3">
      <c r="A18" s="188"/>
      <c r="B18" s="188"/>
      <c r="C18" s="185"/>
    </row>
    <row r="19" spans="1:3">
      <c r="A19" s="188"/>
      <c r="B19" s="188"/>
      <c r="C19" s="185"/>
    </row>
    <row r="20" spans="1:3">
      <c r="A20" s="188"/>
      <c r="B20" s="188"/>
      <c r="C20" s="185"/>
    </row>
    <row r="21" spans="1:3">
      <c r="A21" s="188"/>
      <c r="B21" s="188"/>
      <c r="C21" s="185"/>
    </row>
    <row r="22" spans="1:3">
      <c r="A22" s="188"/>
      <c r="B22" s="188"/>
      <c r="C22" s="185"/>
    </row>
    <row r="23" spans="1:3">
      <c r="A23" s="188"/>
      <c r="B23" s="188"/>
      <c r="C23" s="185"/>
    </row>
    <row r="24" spans="1:3">
      <c r="A24" s="188"/>
      <c r="B24" s="188"/>
      <c r="C24" s="185"/>
    </row>
    <row r="25" spans="1:3">
      <c r="A25" s="188"/>
      <c r="B25" s="188"/>
      <c r="C25" s="185"/>
    </row>
    <row r="26" spans="1:3">
      <c r="A26" s="188"/>
      <c r="B26" s="188"/>
      <c r="C26" s="185"/>
    </row>
    <row r="27" spans="1:3">
      <c r="A27" s="188"/>
      <c r="B27" s="188"/>
      <c r="C27" s="185"/>
    </row>
    <row r="28" spans="1:3">
      <c r="A28" s="188"/>
      <c r="B28" s="188"/>
      <c r="C28" s="185"/>
    </row>
    <row r="29" spans="1:3">
      <c r="A29" s="188"/>
      <c r="B29" s="188"/>
      <c r="C29" s="185"/>
    </row>
    <row r="30" spans="1:3">
      <c r="A30" s="188"/>
      <c r="B30" s="188"/>
      <c r="C30" s="185"/>
    </row>
    <row r="31" spans="1:3">
      <c r="A31" s="188"/>
      <c r="B31" s="188"/>
      <c r="C31" s="185"/>
    </row>
    <row r="32" spans="1:3">
      <c r="A32" s="188"/>
      <c r="B32" s="188"/>
      <c r="C32" s="185"/>
    </row>
    <row r="33" spans="1:3">
      <c r="A33" s="188"/>
      <c r="B33" s="188"/>
      <c r="C33" s="185"/>
    </row>
    <row r="34" spans="1:3">
      <c r="A34" s="188"/>
      <c r="B34" s="188"/>
      <c r="C34" s="185"/>
    </row>
    <row r="35" spans="1:3">
      <c r="A35" s="188"/>
      <c r="B35" s="188"/>
      <c r="C35" s="185"/>
    </row>
    <row r="36" spans="1:3">
      <c r="A36" s="188"/>
      <c r="B36" s="188"/>
      <c r="C36" s="185"/>
    </row>
    <row r="37" spans="1:3">
      <c r="A37" s="188"/>
      <c r="B37" s="188"/>
      <c r="C37" s="185"/>
    </row>
    <row r="38" spans="1:3">
      <c r="A38" s="188"/>
      <c r="B38" s="188"/>
      <c r="C38" s="185"/>
    </row>
    <row r="39" spans="1:3">
      <c r="A39" s="188"/>
      <c r="B39" s="188"/>
      <c r="C39" s="185"/>
    </row>
    <row r="40" spans="1:3">
      <c r="A40" s="188"/>
      <c r="B40" s="188"/>
      <c r="C40" s="185"/>
    </row>
    <row r="41" spans="1:3">
      <c r="A41" s="188"/>
      <c r="B41" s="188"/>
      <c r="C41" s="185"/>
    </row>
    <row r="42" spans="1:3">
      <c r="A42" s="188"/>
      <c r="B42" s="188"/>
      <c r="C42" s="185"/>
    </row>
    <row r="43" spans="1:3">
      <c r="A43" s="188"/>
      <c r="B43" s="188"/>
      <c r="C43" s="185"/>
    </row>
    <row r="44" spans="1:3">
      <c r="A44" s="188"/>
      <c r="B44" s="188"/>
      <c r="C44" s="185"/>
    </row>
    <row r="45" spans="1:3">
      <c r="A45" s="188"/>
      <c r="B45" s="188"/>
      <c r="C45" s="185"/>
    </row>
    <row r="46" spans="1:3">
      <c r="A46" s="188"/>
      <c r="B46" s="188"/>
      <c r="C46" s="185"/>
    </row>
    <row r="47" spans="1:3">
      <c r="A47" s="188"/>
      <c r="B47" s="188"/>
      <c r="C47" s="185"/>
    </row>
    <row r="48" spans="1:3">
      <c r="A48" s="188"/>
      <c r="B48" s="188"/>
      <c r="C48" s="185"/>
    </row>
    <row r="49" spans="1:3">
      <c r="A49" s="188"/>
      <c r="B49" s="188"/>
      <c r="C49" s="185"/>
    </row>
    <row r="50" spans="1:3">
      <c r="A50" s="188"/>
      <c r="B50" s="188"/>
      <c r="C50" s="185"/>
    </row>
    <row r="51" spans="1:3">
      <c r="A51" s="188"/>
      <c r="B51" s="188"/>
      <c r="C51" s="185"/>
    </row>
    <row r="52" spans="1:3">
      <c r="A52" s="188"/>
      <c r="B52" s="188"/>
      <c r="C52" s="185"/>
    </row>
    <row r="53" spans="1:3">
      <c r="A53" s="188"/>
      <c r="B53" s="188"/>
      <c r="C53" s="185"/>
    </row>
    <row r="54" spans="1:3">
      <c r="A54" s="188"/>
      <c r="B54" s="188"/>
      <c r="C54" s="185"/>
    </row>
    <row r="55" spans="1:3">
      <c r="A55" s="188"/>
      <c r="B55" s="188"/>
      <c r="C55" s="185"/>
    </row>
    <row r="56" spans="1:3">
      <c r="A56" s="188"/>
      <c r="B56" s="188"/>
      <c r="C56" s="185"/>
    </row>
    <row r="57" spans="1:3">
      <c r="A57" s="188"/>
      <c r="B57" s="188"/>
      <c r="C57" s="185"/>
    </row>
    <row r="58" spans="1:3">
      <c r="A58" s="188"/>
      <c r="B58" s="188"/>
      <c r="C58" s="185"/>
    </row>
    <row r="59" spans="1:3">
      <c r="A59" s="188"/>
      <c r="B59" s="188"/>
      <c r="C59" s="185"/>
    </row>
    <row r="60" spans="1:3">
      <c r="A60" s="188"/>
      <c r="B60" s="188"/>
      <c r="C60" s="185"/>
    </row>
  </sheetData>
  <mergeCells count="5">
    <mergeCell ref="B5:F5"/>
    <mergeCell ref="B7:F7"/>
    <mergeCell ref="B10:C10"/>
    <mergeCell ref="B1:E1"/>
    <mergeCell ref="B2:F2"/>
  </mergeCells>
  <pageMargins left="0.7" right="0.7" top="0.75" bottom="0.75" header="0.3" footer="0.3"/>
  <pageSetup paperSize="9" scale="115" orientation="landscape" horizontalDpi="0" verticalDpi="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4B07AB-DDDB-4351-A95D-F26C9A3D54EC}">
  <dimension ref="A1:M7"/>
  <sheetViews>
    <sheetView workbookViewId="0">
      <selection activeCell="G10" sqref="G10"/>
    </sheetView>
  </sheetViews>
  <sheetFormatPr defaultColWidth="9.140625" defaultRowHeight="16.5" customHeight="1"/>
  <cols>
    <col min="1" max="1" width="1.7109375" style="2" customWidth="1"/>
    <col min="2" max="2" width="33" style="1" customWidth="1"/>
    <col min="3" max="3" width="9.7109375" style="1" customWidth="1"/>
    <col min="4" max="4" width="11.85546875" style="1" customWidth="1"/>
    <col min="5" max="5" width="10.5703125" style="1" customWidth="1"/>
    <col min="6" max="6" width="13.5703125" style="1" customWidth="1"/>
    <col min="7" max="7" width="10.5703125" style="2" customWidth="1"/>
    <col min="8" max="8" width="12.5703125" style="2" customWidth="1"/>
    <col min="9" max="9" width="10.7109375" style="2" customWidth="1"/>
    <col min="10" max="10" width="17.42578125" style="2" customWidth="1"/>
    <col min="11" max="11" width="17" style="2" customWidth="1"/>
    <col min="12" max="13" width="9.140625" style="10"/>
    <col min="14" max="16384" width="9.140625" style="2"/>
  </cols>
  <sheetData>
    <row r="1" spans="1:13" ht="21">
      <c r="A1" s="9"/>
      <c r="B1" s="357" t="s">
        <v>0</v>
      </c>
      <c r="C1" s="357"/>
      <c r="D1" s="10"/>
      <c r="E1" s="10"/>
      <c r="F1" s="10"/>
      <c r="G1" s="10"/>
      <c r="I1" s="10"/>
      <c r="J1" s="10"/>
      <c r="K1" s="10"/>
    </row>
    <row r="2" spans="1:13" ht="21">
      <c r="A2" s="9"/>
      <c r="B2" s="358" t="s">
        <v>328</v>
      </c>
      <c r="C2" s="358"/>
      <c r="D2" s="358"/>
      <c r="E2" s="358"/>
      <c r="F2" s="358"/>
      <c r="G2" s="10"/>
      <c r="H2" s="10"/>
      <c r="I2" s="10"/>
      <c r="J2" s="10"/>
      <c r="K2" s="10"/>
    </row>
    <row r="3" spans="1:13" customFormat="1" ht="21">
      <c r="B3" s="359" t="s">
        <v>327</v>
      </c>
      <c r="C3" s="359"/>
      <c r="D3" s="359"/>
      <c r="E3" s="359"/>
      <c r="F3" s="359"/>
      <c r="G3" s="359"/>
      <c r="H3" s="359"/>
      <c r="I3" s="359"/>
      <c r="J3" s="359"/>
      <c r="K3" s="359"/>
      <c r="L3" s="10"/>
      <c r="M3" s="10"/>
    </row>
    <row r="4" spans="1:13" customFormat="1" ht="47.25">
      <c r="B4" s="150" t="s">
        <v>324</v>
      </c>
      <c r="C4" s="151" t="s">
        <v>20</v>
      </c>
      <c r="D4" s="152" t="s">
        <v>325</v>
      </c>
      <c r="E4" s="152" t="s">
        <v>22</v>
      </c>
      <c r="F4" s="152" t="s">
        <v>23</v>
      </c>
      <c r="G4" s="152" t="s">
        <v>19</v>
      </c>
      <c r="H4" s="152" t="s">
        <v>26</v>
      </c>
      <c r="I4" s="153" t="s">
        <v>28</v>
      </c>
      <c r="J4" s="153" t="s">
        <v>18</v>
      </c>
      <c r="K4" s="154" t="s">
        <v>7</v>
      </c>
      <c r="L4" s="10"/>
      <c r="M4" s="10"/>
    </row>
    <row r="5" spans="1:13" customFormat="1" ht="15.75">
      <c r="B5" s="155">
        <v>1000000</v>
      </c>
      <c r="C5" s="145" t="s">
        <v>56</v>
      </c>
      <c r="D5" s="145">
        <v>1001095</v>
      </c>
      <c r="E5" s="145">
        <v>1001095</v>
      </c>
      <c r="F5" s="145">
        <v>1001095</v>
      </c>
      <c r="G5" s="145">
        <v>1001095</v>
      </c>
      <c r="H5" s="145">
        <v>984000</v>
      </c>
      <c r="I5" s="156">
        <v>5</v>
      </c>
      <c r="J5" s="155">
        <v>25</v>
      </c>
      <c r="K5" s="155">
        <v>25027375</v>
      </c>
      <c r="L5" s="10"/>
      <c r="M5" s="10"/>
    </row>
    <row r="6" spans="1:13" customFormat="1" ht="18">
      <c r="B6" s="360" t="s">
        <v>326</v>
      </c>
      <c r="C6" s="361"/>
      <c r="D6" s="362"/>
      <c r="E6" s="363"/>
      <c r="F6" s="363"/>
      <c r="G6" s="363"/>
      <c r="H6" s="364"/>
      <c r="I6" s="156">
        <v>5</v>
      </c>
      <c r="J6" s="155">
        <v>25</v>
      </c>
      <c r="K6" s="155">
        <v>25027375</v>
      </c>
      <c r="L6" s="10"/>
      <c r="M6" s="10"/>
    </row>
    <row r="7" spans="1:13" ht="20.25">
      <c r="G7" s="10"/>
      <c r="H7" s="10"/>
      <c r="I7" s="10"/>
      <c r="J7" s="10"/>
      <c r="K7" s="10"/>
    </row>
  </sheetData>
  <mergeCells count="5">
    <mergeCell ref="B1:C1"/>
    <mergeCell ref="B2:F2"/>
    <mergeCell ref="B3:K3"/>
    <mergeCell ref="B6:C6"/>
    <mergeCell ref="D6:H6"/>
  </mergeCells>
  <pageMargins left="0.7" right="0.7" top="0.75" bottom="0.75" header="0.3" footer="0.3"/>
  <pageSetup paperSize="9" scale="85" orientation="landscape" horizontalDpi="0" verticalDpi="0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86BF25-43F3-4A62-831C-9216043AB13F}">
  <dimension ref="A1:F18"/>
  <sheetViews>
    <sheetView workbookViewId="0">
      <selection activeCell="A6" sqref="A6:XFD6"/>
    </sheetView>
  </sheetViews>
  <sheetFormatPr defaultColWidth="9.140625" defaultRowHeight="16.5" customHeight="1"/>
  <cols>
    <col min="1" max="1" width="1.7109375" style="2" customWidth="1"/>
    <col min="2" max="2" width="33" style="1" customWidth="1"/>
    <col min="3" max="3" width="9.7109375" style="1" customWidth="1"/>
    <col min="4" max="4" width="11.85546875" style="1" customWidth="1"/>
    <col min="5" max="5" width="11.5703125" style="1" customWidth="1"/>
    <col min="6" max="6" width="19.140625" style="1" customWidth="1"/>
    <col min="7" max="16384" width="9.140625" style="2"/>
  </cols>
  <sheetData>
    <row r="1" spans="1:6" ht="27.95" customHeight="1">
      <c r="A1" s="9"/>
      <c r="B1" s="357" t="s">
        <v>0</v>
      </c>
      <c r="C1" s="357"/>
      <c r="D1" s="10"/>
      <c r="E1" s="10"/>
      <c r="F1" s="10"/>
    </row>
    <row r="2" spans="1:6" ht="27.95" customHeight="1">
      <c r="A2" s="9"/>
      <c r="B2" s="358" t="s">
        <v>310</v>
      </c>
      <c r="C2" s="358"/>
      <c r="D2" s="358"/>
      <c r="E2" s="358"/>
      <c r="F2" s="358"/>
    </row>
    <row r="3" spans="1:6" ht="42.75" customHeight="1">
      <c r="A3" s="6"/>
      <c r="B3" s="318" t="s">
        <v>47</v>
      </c>
      <c r="C3" s="319"/>
      <c r="D3" s="319"/>
      <c r="E3" s="319"/>
      <c r="F3" s="319"/>
    </row>
    <row r="4" spans="1:6" ht="31.5" customHeight="1">
      <c r="A4" s="6"/>
      <c r="B4" s="7" t="s">
        <v>48</v>
      </c>
      <c r="C4" s="8" t="s">
        <v>49</v>
      </c>
      <c r="D4" s="8" t="s">
        <v>20</v>
      </c>
      <c r="E4" s="8" t="s">
        <v>50</v>
      </c>
      <c r="F4" s="8" t="s">
        <v>51</v>
      </c>
    </row>
    <row r="5" spans="1:6" ht="20.100000000000001" customHeight="1">
      <c r="A5" s="6"/>
      <c r="B5" s="78" t="s">
        <v>95</v>
      </c>
      <c r="C5" s="80" t="s">
        <v>57</v>
      </c>
      <c r="D5" s="80" t="s">
        <v>53</v>
      </c>
      <c r="E5" s="81">
        <v>964981</v>
      </c>
      <c r="F5" s="80" t="s">
        <v>54</v>
      </c>
    </row>
    <row r="6" spans="1:6" ht="20.100000000000001" customHeight="1">
      <c r="A6" s="6"/>
      <c r="B6" s="78" t="s">
        <v>98</v>
      </c>
      <c r="C6" s="79" t="s">
        <v>57</v>
      </c>
      <c r="D6" s="82" t="s">
        <v>58</v>
      </c>
      <c r="E6" s="81" t="s">
        <v>55</v>
      </c>
      <c r="F6" s="83" t="s">
        <v>55</v>
      </c>
    </row>
    <row r="7" spans="1:6" ht="20.100000000000001" customHeight="1">
      <c r="A7" s="6"/>
      <c r="B7" s="78" t="s">
        <v>94</v>
      </c>
      <c r="C7" s="79" t="s">
        <v>57</v>
      </c>
      <c r="D7" s="82" t="s">
        <v>59</v>
      </c>
      <c r="E7" s="81" t="s">
        <v>55</v>
      </c>
      <c r="F7" s="83" t="s">
        <v>55</v>
      </c>
    </row>
    <row r="8" spans="1:6" ht="20.100000000000001" customHeight="1">
      <c r="A8" s="6"/>
      <c r="B8" s="78" t="s">
        <v>98</v>
      </c>
      <c r="C8" s="84" t="s">
        <v>60</v>
      </c>
      <c r="D8" s="82" t="s">
        <v>61</v>
      </c>
      <c r="E8" s="81" t="s">
        <v>55</v>
      </c>
      <c r="F8" s="83" t="s">
        <v>55</v>
      </c>
    </row>
    <row r="9" spans="1:6" ht="20.100000000000001" customHeight="1">
      <c r="A9" s="6"/>
      <c r="B9" s="78" t="s">
        <v>94</v>
      </c>
      <c r="C9" s="84" t="s">
        <v>60</v>
      </c>
      <c r="D9" s="82" t="s">
        <v>62</v>
      </c>
      <c r="E9" s="81" t="s">
        <v>55</v>
      </c>
      <c r="F9" s="83" t="s">
        <v>55</v>
      </c>
    </row>
    <row r="10" spans="1:6" ht="20.100000000000001" customHeight="1">
      <c r="A10" s="6"/>
      <c r="B10" s="78" t="s">
        <v>97</v>
      </c>
      <c r="C10" s="79" t="s">
        <v>52</v>
      </c>
      <c r="D10" s="82" t="s">
        <v>100</v>
      </c>
      <c r="E10" s="81" t="s">
        <v>55</v>
      </c>
      <c r="F10" s="83" t="s">
        <v>55</v>
      </c>
    </row>
    <row r="11" spans="1:6" ht="20.100000000000001" customHeight="1">
      <c r="A11" s="6"/>
      <c r="B11" s="78" t="s">
        <v>96</v>
      </c>
      <c r="C11" s="79" t="s">
        <v>52</v>
      </c>
      <c r="D11" s="82" t="s">
        <v>101</v>
      </c>
      <c r="E11" s="81" t="s">
        <v>55</v>
      </c>
      <c r="F11" s="83" t="s">
        <v>55</v>
      </c>
    </row>
    <row r="12" spans="1:6" ht="20.100000000000001" customHeight="1">
      <c r="A12" s="6"/>
      <c r="B12" s="126" t="s">
        <v>97</v>
      </c>
      <c r="C12" s="127" t="s">
        <v>57</v>
      </c>
      <c r="D12" s="128" t="s">
        <v>201</v>
      </c>
      <c r="E12" s="129">
        <v>506767</v>
      </c>
      <c r="F12" s="83" t="s">
        <v>55</v>
      </c>
    </row>
    <row r="13" spans="1:6" ht="20.100000000000001" customHeight="1">
      <c r="B13" s="78" t="s">
        <v>96</v>
      </c>
      <c r="C13" s="79" t="s">
        <v>57</v>
      </c>
      <c r="D13" s="82" t="s">
        <v>99</v>
      </c>
      <c r="E13" s="81">
        <v>1026082</v>
      </c>
      <c r="F13" s="83" t="s">
        <v>55</v>
      </c>
    </row>
    <row r="14" spans="1:6" ht="20.100000000000001" customHeight="1">
      <c r="A14" s="6"/>
      <c r="B14" s="78" t="s">
        <v>97</v>
      </c>
      <c r="C14" s="84" t="s">
        <v>60</v>
      </c>
      <c r="D14" s="82" t="s">
        <v>204</v>
      </c>
      <c r="E14" s="81" t="s">
        <v>55</v>
      </c>
      <c r="F14" s="83" t="s">
        <v>55</v>
      </c>
    </row>
    <row r="15" spans="1:6" ht="20.100000000000001" customHeight="1">
      <c r="A15" s="6"/>
      <c r="B15" s="78" t="s">
        <v>96</v>
      </c>
      <c r="C15" s="84" t="s">
        <v>60</v>
      </c>
      <c r="D15" s="82" t="s">
        <v>205</v>
      </c>
      <c r="E15" s="81" t="s">
        <v>55</v>
      </c>
      <c r="F15" s="83" t="s">
        <v>55</v>
      </c>
    </row>
    <row r="16" spans="1:6" ht="20.100000000000001" customHeight="1">
      <c r="A16" s="6"/>
      <c r="B16" s="78" t="s">
        <v>239</v>
      </c>
      <c r="C16" s="84" t="s">
        <v>52</v>
      </c>
      <c r="D16" s="82" t="s">
        <v>241</v>
      </c>
      <c r="E16" s="81" t="s">
        <v>55</v>
      </c>
      <c r="F16" s="83" t="s">
        <v>55</v>
      </c>
    </row>
    <row r="17" spans="1:6" ht="20.100000000000001" customHeight="1">
      <c r="A17" s="6"/>
      <c r="B17" s="78" t="s">
        <v>240</v>
      </c>
      <c r="C17" s="84" t="s">
        <v>57</v>
      </c>
      <c r="D17" s="82" t="s">
        <v>242</v>
      </c>
      <c r="E17" s="81" t="s">
        <v>55</v>
      </c>
      <c r="F17" s="83" t="s">
        <v>55</v>
      </c>
    </row>
    <row r="18" spans="1:6" ht="20.100000000000001" customHeight="1">
      <c r="A18" s="6"/>
      <c r="B18" s="78" t="s">
        <v>239</v>
      </c>
      <c r="C18" s="84" t="s">
        <v>57</v>
      </c>
      <c r="D18" s="82" t="s">
        <v>243</v>
      </c>
      <c r="E18" s="81" t="s">
        <v>55</v>
      </c>
      <c r="F18" s="83" t="s">
        <v>55</v>
      </c>
    </row>
  </sheetData>
  <mergeCells count="3">
    <mergeCell ref="B1:C1"/>
    <mergeCell ref="B3:F3"/>
    <mergeCell ref="B2:F2"/>
  </mergeCells>
  <phoneticPr fontId="3" type="noConversion"/>
  <pageMargins left="0.70866141732283505" right="0.31496062992126" top="0.74803149606299202" bottom="0.74803149606299202" header="0.31496062992126" footer="0.31496062992126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</vt:i4>
      </vt:variant>
    </vt:vector>
  </HeadingPairs>
  <TitlesOfParts>
    <vt:vector size="10" baseType="lpstr">
      <vt:lpstr>Indices</vt:lpstr>
      <vt:lpstr>Top 5</vt:lpstr>
      <vt:lpstr>Bullient </vt:lpstr>
      <vt:lpstr>Not trading</vt:lpstr>
      <vt:lpstr>OTC</vt:lpstr>
      <vt:lpstr>Non Iraqis</vt:lpstr>
      <vt:lpstr>Non OTC</vt:lpstr>
      <vt:lpstr>Bonds</vt:lpstr>
      <vt:lpstr>Not Trading Bonds</vt:lpstr>
      <vt:lpstr>Suspend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cp:lastPrinted>2025-10-14T10:51:32Z</cp:lastPrinted>
  <dcterms:created xsi:type="dcterms:W3CDTF">2024-09-12T06:50:39Z</dcterms:created>
  <dcterms:modified xsi:type="dcterms:W3CDTF">2025-10-14T11:14:34Z</dcterms:modified>
</cp:coreProperties>
</file>